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line_B\"/>
    </mc:Choice>
  </mc:AlternateContent>
  <bookViews>
    <workbookView xWindow="0" yWindow="0" windowWidth="14025" windowHeight="6165"/>
  </bookViews>
  <sheets>
    <sheet name="④(1.11)－(0.11)ミックス" sheetId="1" r:id="rId1"/>
  </sheets>
  <definedNames>
    <definedName name="go" localSheetId="0">INDIRECT('④(1.11)－(0.11)ミックス'!$Z$40)</definedName>
    <definedName name="hati" localSheetId="0">INDIRECT('④(1.11)－(0.11)ミックス'!$Z$43)</definedName>
    <definedName name="iti" localSheetId="0">INDIRECT('④(1.11)－(0.11)ミックス'!$Z$36)</definedName>
    <definedName name="nana" localSheetId="0">INDIRECT('④(1.11)－(0.11)ミックス'!$Z$42)</definedName>
    <definedName name="ni" localSheetId="0">INDIRECT('④(1.11)－(0.11)ミックス'!$Z$37)</definedName>
    <definedName name="NO">'④(1.11)－(0.11)ミックス'!$V$38</definedName>
    <definedName name="OKA">'④(1.11)－(0.11)ミックス'!$V$39</definedName>
    <definedName name="OKB">'④(1.11)－(0.11)ミックス'!$V$40</definedName>
    <definedName name="ONA">'④(1.11)－(0.11)ミックス'!$V$39</definedName>
    <definedName name="_xlnm.Print_Area" localSheetId="0">'④(1.11)－(0.11)ミックス'!$A$1:$T$62</definedName>
    <definedName name="roku" localSheetId="0">INDIRECT('④(1.11)－(0.11)ミックス'!$Z$41)</definedName>
    <definedName name="san" localSheetId="0">INDIRECT('④(1.11)－(0.11)ミックス'!$Z$38)</definedName>
    <definedName name="si" localSheetId="0">INDIRECT('④(1.11)－(0.11)ミックス'!$Z$39)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CG100" i="1"/>
  <c r="CG99" i="1"/>
  <c r="CG98" i="1"/>
  <c r="CG97" i="1"/>
  <c r="CG96" i="1"/>
  <c r="CG95" i="1"/>
  <c r="CG94" i="1"/>
  <c r="CG93" i="1"/>
  <c r="CG92" i="1"/>
  <c r="CG91" i="1"/>
  <c r="CG90" i="1"/>
  <c r="CG89" i="1"/>
  <c r="CG88" i="1"/>
  <c r="CG87" i="1"/>
  <c r="CG86" i="1"/>
  <c r="CG85" i="1"/>
  <c r="CG84" i="1"/>
  <c r="CG83" i="1"/>
  <c r="CG82" i="1"/>
  <c r="CN81" i="1"/>
  <c r="CG81" i="1"/>
  <c r="CN80" i="1"/>
  <c r="CG80" i="1"/>
  <c r="CN79" i="1"/>
  <c r="CG79" i="1"/>
  <c r="CN78" i="1"/>
  <c r="CG78" i="1"/>
  <c r="CN77" i="1"/>
  <c r="CG77" i="1"/>
  <c r="CN76" i="1"/>
  <c r="CG76" i="1"/>
  <c r="CN75" i="1"/>
  <c r="CG75" i="1"/>
  <c r="CN74" i="1"/>
  <c r="CG74" i="1"/>
  <c r="CN73" i="1"/>
  <c r="CG73" i="1"/>
  <c r="CN72" i="1"/>
  <c r="CG72" i="1"/>
  <c r="CN71" i="1"/>
  <c r="CG71" i="1"/>
  <c r="CN70" i="1"/>
  <c r="CG70" i="1"/>
  <c r="CN69" i="1"/>
  <c r="CG69" i="1"/>
  <c r="CN68" i="1"/>
  <c r="CG68" i="1"/>
  <c r="CN67" i="1"/>
  <c r="CG67" i="1"/>
  <c r="CN66" i="1"/>
  <c r="CG66" i="1"/>
  <c r="CN65" i="1"/>
  <c r="CG65" i="1"/>
  <c r="CN64" i="1"/>
  <c r="CG64" i="1"/>
  <c r="CN63" i="1"/>
  <c r="CG63" i="1"/>
  <c r="CN62" i="1"/>
  <c r="CG62" i="1"/>
  <c r="CN61" i="1"/>
  <c r="CG61" i="1"/>
  <c r="CN60" i="1"/>
  <c r="CG60" i="1"/>
  <c r="CN59" i="1"/>
  <c r="CG59" i="1"/>
  <c r="CN58" i="1"/>
  <c r="CG58" i="1"/>
  <c r="CN57" i="1"/>
  <c r="CG57" i="1"/>
  <c r="CN56" i="1"/>
  <c r="CG56" i="1"/>
  <c r="CN55" i="1"/>
  <c r="CG55" i="1"/>
  <c r="CN54" i="1"/>
  <c r="CG54" i="1"/>
  <c r="CN53" i="1"/>
  <c r="CG53" i="1"/>
  <c r="CN52" i="1"/>
  <c r="CG52" i="1"/>
  <c r="CN51" i="1"/>
  <c r="CG51" i="1"/>
  <c r="CN50" i="1"/>
  <c r="CG50" i="1"/>
  <c r="CN49" i="1"/>
  <c r="CG49" i="1"/>
  <c r="CN48" i="1"/>
  <c r="CG48" i="1"/>
  <c r="CN47" i="1"/>
  <c r="CG47" i="1"/>
  <c r="CN46" i="1"/>
  <c r="CG46" i="1"/>
  <c r="CN45" i="1"/>
  <c r="CG45" i="1"/>
  <c r="CN44" i="1"/>
  <c r="CG44" i="1"/>
  <c r="CN43" i="1"/>
  <c r="CG43" i="1"/>
  <c r="CN42" i="1"/>
  <c r="CG42" i="1"/>
  <c r="CN41" i="1"/>
  <c r="CG41" i="1"/>
  <c r="CN40" i="1"/>
  <c r="CG40" i="1"/>
  <c r="CN39" i="1"/>
  <c r="CG39" i="1"/>
  <c r="CN38" i="1"/>
  <c r="CG38" i="1"/>
  <c r="CN37" i="1"/>
  <c r="CG37" i="1"/>
  <c r="CN36" i="1"/>
  <c r="CG36" i="1"/>
  <c r="CN35" i="1"/>
  <c r="CG35" i="1"/>
  <c r="CN34" i="1"/>
  <c r="CG34" i="1"/>
  <c r="CN33" i="1"/>
  <c r="CG33" i="1"/>
  <c r="CN32" i="1"/>
  <c r="CG32" i="1"/>
  <c r="CN31" i="1"/>
  <c r="CG31" i="1"/>
  <c r="CN30" i="1"/>
  <c r="CG30" i="1"/>
  <c r="CN29" i="1"/>
  <c r="CG29" i="1"/>
  <c r="CN28" i="1"/>
  <c r="CG28" i="1"/>
  <c r="CN27" i="1"/>
  <c r="CG27" i="1"/>
  <c r="CN26" i="1"/>
  <c r="CG26" i="1"/>
  <c r="CN25" i="1"/>
  <c r="CG25" i="1"/>
  <c r="CN24" i="1"/>
  <c r="CG24" i="1"/>
  <c r="CN23" i="1"/>
  <c r="CG23" i="1"/>
  <c r="CN22" i="1"/>
  <c r="CG22" i="1"/>
  <c r="CN21" i="1"/>
  <c r="CG21" i="1"/>
  <c r="CN20" i="1"/>
  <c r="CG20" i="1"/>
  <c r="CN19" i="1"/>
  <c r="CG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H21" i="1"/>
  <c r="CO36" i="1"/>
  <c r="CH70" i="1"/>
  <c r="CH74" i="1"/>
  <c r="CH78" i="1"/>
  <c r="CH86" i="1"/>
  <c r="CH90" i="1"/>
  <c r="CH98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H30" i="1"/>
  <c r="CO31" i="1"/>
  <c r="CH34" i="1"/>
  <c r="CO35" i="1"/>
  <c r="CO39" i="1"/>
  <c r="CO43" i="1"/>
  <c r="CA15" i="1"/>
  <c r="CA16" i="1"/>
  <c r="CA10" i="1"/>
  <c r="CA5" i="1"/>
  <c r="CA6" i="1"/>
  <c r="CH9" i="1"/>
  <c r="CA12" i="1"/>
  <c r="CA17" i="1"/>
  <c r="CO44" i="1"/>
  <c r="CO71" i="1"/>
  <c r="CO75" i="1"/>
  <c r="CH82" i="1"/>
  <c r="BT17" i="1"/>
  <c r="BT18" i="1"/>
  <c r="BT14" i="1"/>
  <c r="BT13" i="1"/>
  <c r="BT12" i="1"/>
  <c r="BT8" i="1"/>
  <c r="CH61" i="1"/>
  <c r="CH53" i="1"/>
  <c r="CH67" i="1"/>
  <c r="CH59" i="1"/>
  <c r="CH51" i="1"/>
  <c r="CH46" i="1"/>
  <c r="CH65" i="1"/>
  <c r="CH57" i="1"/>
  <c r="CH55" i="1"/>
  <c r="CH19" i="1"/>
  <c r="CH17" i="1"/>
  <c r="CH63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38" i="1"/>
  <c r="CO42" i="1"/>
  <c r="CH47" i="1"/>
  <c r="CO61" i="1"/>
  <c r="CO68" i="1"/>
  <c r="CO66" i="1"/>
  <c r="CO58" i="1"/>
  <c r="CO64" i="1"/>
  <c r="CO56" i="1"/>
  <c r="CO48" i="1"/>
  <c r="CO62" i="1"/>
  <c r="CO54" i="1"/>
  <c r="CO25" i="1"/>
  <c r="CO23" i="1"/>
  <c r="CO21" i="1"/>
  <c r="CO15" i="1"/>
  <c r="CO52" i="1"/>
  <c r="CO20" i="1"/>
  <c r="CO16" i="1"/>
  <c r="CO10" i="1"/>
  <c r="CO60" i="1"/>
  <c r="CO2" i="1"/>
  <c r="CO4" i="1"/>
  <c r="BT7" i="1"/>
  <c r="CO8" i="1"/>
  <c r="CO40" i="1"/>
  <c r="CO79" i="1"/>
  <c r="CH94" i="1"/>
  <c r="BT1" i="1"/>
  <c r="CH1" i="1"/>
  <c r="CO7" i="1"/>
  <c r="CA9" i="1"/>
  <c r="CO11" i="1"/>
  <c r="CO12" i="1"/>
  <c r="CO14" i="1"/>
  <c r="CH15" i="1"/>
  <c r="CH16" i="1"/>
  <c r="CA18" i="1"/>
  <c r="CH20" i="1"/>
  <c r="CO37" i="1"/>
  <c r="CO41" i="1"/>
  <c r="CH45" i="1"/>
  <c r="CO22" i="1"/>
  <c r="CO24" i="1"/>
  <c r="CO26" i="1"/>
  <c r="CH29" i="1"/>
  <c r="CO30" i="1"/>
  <c r="CH33" i="1"/>
  <c r="CO34" i="1"/>
  <c r="CO53" i="1"/>
  <c r="CH64" i="1"/>
  <c r="CH28" i="1"/>
  <c r="CO29" i="1"/>
  <c r="CH32" i="1"/>
  <c r="CO33" i="1"/>
  <c r="CH49" i="1"/>
  <c r="CH56" i="1"/>
  <c r="CH27" i="1"/>
  <c r="CO28" i="1"/>
  <c r="CH31" i="1"/>
  <c r="CO32" i="1"/>
  <c r="CH35" i="1"/>
  <c r="CH36" i="1"/>
  <c r="CH37" i="1"/>
  <c r="CH38" i="1"/>
  <c r="CH39" i="1"/>
  <c r="CH40" i="1"/>
  <c r="CH41" i="1"/>
  <c r="CH42" i="1"/>
  <c r="CH43" i="1"/>
  <c r="CH44" i="1"/>
  <c r="CH48" i="1"/>
  <c r="CO50" i="1"/>
  <c r="CO45" i="1"/>
  <c r="CO47" i="1"/>
  <c r="CH50" i="1"/>
  <c r="CO55" i="1"/>
  <c r="CH58" i="1"/>
  <c r="CO63" i="1"/>
  <c r="CH66" i="1"/>
  <c r="CH69" i="1"/>
  <c r="CO70" i="1"/>
  <c r="CH73" i="1"/>
  <c r="CO74" i="1"/>
  <c r="CH77" i="1"/>
  <c r="CO78" i="1"/>
  <c r="CH81" i="1"/>
  <c r="CH85" i="1"/>
  <c r="CH89" i="1"/>
  <c r="CH93" i="1"/>
  <c r="CH97" i="1"/>
  <c r="CO49" i="1"/>
  <c r="CH52" i="1"/>
  <c r="CO57" i="1"/>
  <c r="CH60" i="1"/>
  <c r="CO65" i="1"/>
  <c r="CH68" i="1"/>
  <c r="CO69" i="1"/>
  <c r="CH72" i="1"/>
  <c r="CO73" i="1"/>
  <c r="CH76" i="1"/>
  <c r="CO77" i="1"/>
  <c r="CH80" i="1"/>
  <c r="CO81" i="1"/>
  <c r="CH84" i="1"/>
  <c r="CH88" i="1"/>
  <c r="CH92" i="1"/>
  <c r="CH96" i="1"/>
  <c r="CH100" i="1"/>
  <c r="CO46" i="1"/>
  <c r="CO51" i="1"/>
  <c r="CH54" i="1"/>
  <c r="CO59" i="1"/>
  <c r="CH62" i="1"/>
  <c r="CO67" i="1"/>
  <c r="CH71" i="1"/>
  <c r="CO72" i="1"/>
  <c r="CH75" i="1"/>
  <c r="CO76" i="1"/>
  <c r="CH79" i="1"/>
  <c r="CO80" i="1"/>
  <c r="CH83" i="1"/>
  <c r="CH87" i="1"/>
  <c r="CH91" i="1"/>
  <c r="CH95" i="1"/>
  <c r="CH99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M22" i="1"/>
  <c r="C22" i="1"/>
  <c r="C53" i="1" s="1"/>
  <c r="D22" i="1"/>
  <c r="D53" i="1" s="1"/>
  <c r="M15" i="1"/>
  <c r="M46" i="1" s="1"/>
  <c r="N15" i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N53" i="1"/>
  <c r="M53" i="1"/>
  <c r="AO6" i="1"/>
  <c r="R22" i="1"/>
  <c r="R53" i="1" s="1"/>
  <c r="AH6" i="1"/>
  <c r="Q21" i="1"/>
  <c r="AF6" i="1"/>
  <c r="O21" i="1"/>
  <c r="O52" i="1" s="1"/>
  <c r="D52" i="1"/>
  <c r="N46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<sst xmlns="http://schemas.openxmlformats.org/spreadsheetml/2006/main" count="127" uniqueCount="52">
  <si>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</si>
  <si>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</si>
  <si>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</si>
  <si>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</si>
  <si>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</si>
  <si>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</si>
  <si>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</si>
  <si>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</si>
  <si>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</si>
  <si>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</si>
  <si>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</si>
  <si>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</si>
  <si>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</si>
  <si>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</si>
  <si>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</si>
  <si>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</si>
  <si>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</si>
  <si>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</si>
  <si>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</si>
  <si>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</si>
  <si>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</si>
  <si>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</si>
  <si>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</si>
  <si>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</si>
  <si>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</si>
  <si>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</si>
  <si>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</si>
  <si>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</si>
  <si>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</si>
  <si>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</si>
  <si>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</si>
  <si>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</si>
  <si>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</si>
  <si>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</si>
  <si>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</si>
  <si>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</si>
  <si>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</si>
  <si>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</si>
  <si>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</si>
  <si>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</si>
  <si>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</si>
  <si>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</si>
  <si>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</si>
  <si>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</si>
  <si>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</si>
  <si>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</si>
  <si>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</si>
  <si>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</si>
  <si>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</si>
  <si>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</si>
  <si>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</si>
  <si>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 </t>
    </r>
    <r>
      <rPr>
        <sz val="28"/>
        <color rgb="FFFF0000"/>
        <rFont val="UD デジタル 教科書体 N-R"/>
        <family val="1"/>
        <charset val="128"/>
      </rPr>
      <t xml:space="preserve">ミックス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3" eb="34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</si>
</sst>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</cellXfs>
  <cellStyles count="1">
    <cellStyle name="標準" xfId="0" builtinId="0"/>
  </cellStyles>
  <dxfs count="13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5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6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20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9" t="s">
        <v>51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8">
        <v>1</v>
      </c>
      <c r="T1" s="88"/>
      <c r="U1" s="1"/>
      <c r="X1" s="3" t="s">
        <v>0</v>
      </c>
      <c r="Y1" s="4">
        <f ca="1">AY1*1000+BD1*100+BI1*10+BN1</f>
        <v>474</v>
      </c>
      <c r="Z1" s="4" t="s">
        <v>50</v>
      </c>
      <c r="AA1" s="4">
        <f ca="1">AZ1*1000+BE1*100+BJ1*10+BO1</f>
        <v>64</v>
      </c>
      <c r="AB1" s="4" t="s">
        <v>2</v>
      </c>
      <c r="AC1" s="4">
        <f ca="1">Y1-AA1</f>
        <v>410</v>
      </c>
      <c r="AE1" s="4">
        <f ca="1">AY1</f>
        <v>0</v>
      </c>
      <c r="AF1" s="4">
        <f ca="1">BD1</f>
        <v>4</v>
      </c>
      <c r="AG1" s="4" t="s">
        <v>3</v>
      </c>
      <c r="AH1" s="4">
        <f ca="1">BI1</f>
        <v>7</v>
      </c>
      <c r="AI1" s="4">
        <f ca="1">BN1</f>
        <v>4</v>
      </c>
      <c r="AJ1" s="4" t="s">
        <v>1</v>
      </c>
      <c r="AK1" s="4">
        <f ca="1">AZ1</f>
        <v>0</v>
      </c>
      <c r="AL1" s="4">
        <f ca="1">BE1</f>
        <v>0</v>
      </c>
      <c r="AM1" s="4" t="s">
        <v>3</v>
      </c>
      <c r="AN1" s="4">
        <f ca="1">BJ1</f>
        <v>6</v>
      </c>
      <c r="AO1" s="4">
        <f ca="1">BO1</f>
        <v>4</v>
      </c>
      <c r="AP1" s="4" t="s">
        <v>2</v>
      </c>
      <c r="AQ1" s="4">
        <f ca="1">MOD(ROUNDDOWN(AC1/1000,0),10)</f>
        <v>0</v>
      </c>
      <c r="AR1" s="4">
        <f ca="1">MOD(ROUNDDOWN(AC1/100,0),10)</f>
        <v>4</v>
      </c>
      <c r="AS1" s="4" t="s">
        <v>3</v>
      </c>
      <c r="AT1" s="4">
        <f ca="1">MOD(ROUNDDOWN(AC1/10,0),10)</f>
        <v>1</v>
      </c>
      <c r="AU1" s="4">
        <f ca="1">MOD(ROUNDDOWN(AC1/1,0),10)</f>
        <v>0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4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7</v>
      </c>
      <c r="BJ1" s="8">
        <f t="shared" ref="BJ1:BJ12" ca="1" si="0">VLOOKUP($CH1,$CJ$1:$CL$100,3,FALSE)</f>
        <v>6</v>
      </c>
      <c r="BK1" s="9"/>
      <c r="BL1" s="5" t="s">
        <v>7</v>
      </c>
      <c r="BM1" s="4">
        <v>1</v>
      </c>
      <c r="BN1" s="8">
        <f ca="1">VLOOKUP($CO1,$CQ$1:$CS$100,2,FALSE)</f>
        <v>4</v>
      </c>
      <c r="BO1" s="8">
        <f ca="1">VLOOKUP($CO1,$CQ$1:$CS$100,3,FALSE)</f>
        <v>4</v>
      </c>
      <c r="BP1" s="9"/>
      <c r="BQ1" s="9"/>
      <c r="BR1" s="7"/>
      <c r="BS1" s="10">
        <f ca="1">RAND()</f>
        <v>0.86190842942360046</v>
      </c>
      <c r="BT1" s="11">
        <f ca="1">RANK(BS1,$BS$1:$BS$100,)</f>
        <v>3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0.16866259931144278</v>
      </c>
      <c r="CA1" s="11">
        <f ca="1">RANK(BZ1,$BZ$1:$BZ$100,)</f>
        <v>13</v>
      </c>
      <c r="CB1" s="4"/>
      <c r="CC1" s="4">
        <v>1</v>
      </c>
      <c r="CD1" s="4">
        <v>1</v>
      </c>
      <c r="CE1" s="4">
        <v>0</v>
      </c>
      <c r="CG1" s="10">
        <f ca="1">RAND()</f>
        <v>0.19548550579552426</v>
      </c>
      <c r="CH1" s="11">
        <f ca="1">RANK(CG1,$CG$1:$CG$100,)</f>
        <v>77</v>
      </c>
      <c r="CI1" s="4"/>
      <c r="CJ1" s="4">
        <v>1</v>
      </c>
      <c r="CK1" s="4">
        <v>0</v>
      </c>
      <c r="CL1" s="4">
        <v>0</v>
      </c>
      <c r="CM1" s="4"/>
      <c r="CN1" s="10">
        <f ca="1">RAND()</f>
        <v>0.66342414802051919</v>
      </c>
      <c r="CO1" s="11">
        <f ca="1">RANK(CN1,$CN$1:$CN$100,)</f>
        <v>31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92" t="s">
        <v>36</v>
      </c>
      <c r="B2" s="93"/>
      <c r="C2" s="93"/>
      <c r="D2" s="93"/>
      <c r="E2" s="94"/>
      <c r="F2" s="95" t="s">
        <v>37</v>
      </c>
      <c r="G2" s="95"/>
      <c r="H2" s="95"/>
      <c r="I2" s="96"/>
      <c r="J2" s="97"/>
      <c r="K2" s="97"/>
      <c r="L2" s="97"/>
      <c r="M2" s="97"/>
      <c r="N2" s="97"/>
      <c r="O2" s="97"/>
      <c r="P2" s="97"/>
      <c r="Q2" s="97"/>
      <c r="R2" s="97"/>
      <c r="S2" s="97"/>
      <c r="T2" s="98"/>
      <c r="X2" s="2" t="s">
        <v>8</v>
      </c>
      <c r="Y2" s="4">
        <f t="shared" ref="Y2:Y12" ca="1" si="1">AY2*1000+BD2*100+BI2*10+BN2</f>
        <v>759</v>
      </c>
      <c r="Z2" s="4" t="s">
        <v>50</v>
      </c>
      <c r="AA2" s="4">
        <f t="shared" ref="AA2:AA12" ca="1" si="2">AZ2*1000+BE2*100+BJ2*10+BO2</f>
        <v>76</v>
      </c>
      <c r="AB2" s="4" t="s">
        <v>10</v>
      </c>
      <c r="AC2" s="4">
        <f t="shared" ref="AC2:AC12" ca="1" si="3">Y2-AA2</f>
        <v>683</v>
      </c>
      <c r="AE2" s="4">
        <f t="shared" ref="AE2:AE12" ca="1" si="4">AY2</f>
        <v>0</v>
      </c>
      <c r="AF2" s="4">
        <f t="shared" ref="AF2:AF12" ca="1" si="5">BD2</f>
        <v>7</v>
      </c>
      <c r="AG2" s="4" t="s">
        <v>11</v>
      </c>
      <c r="AH2" s="4">
        <f t="shared" ref="AH2:AH12" ca="1" si="6">BI2</f>
        <v>5</v>
      </c>
      <c r="AI2" s="4">
        <f t="shared" ref="AI2:AI12" ca="1" si="7">BN2</f>
        <v>9</v>
      </c>
      <c r="AJ2" s="4" t="s">
        <v>9</v>
      </c>
      <c r="AK2" s="4">
        <f t="shared" ref="AK2:AK12" ca="1" si="8">AZ2</f>
        <v>0</v>
      </c>
      <c r="AL2" s="4">
        <f t="shared" ref="AL2:AL12" ca="1" si="9">BE2</f>
        <v>0</v>
      </c>
      <c r="AM2" s="4" t="s">
        <v>11</v>
      </c>
      <c r="AN2" s="4">
        <f t="shared" ref="AN2:AN12" ca="1" si="10">BJ2</f>
        <v>7</v>
      </c>
      <c r="AO2" s="4">
        <f t="shared" ref="AO2:AO12" ca="1" si="11">BO2</f>
        <v>6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6</v>
      </c>
      <c r="AS2" s="4" t="s">
        <v>11</v>
      </c>
      <c r="AT2" s="4">
        <f t="shared" ref="AT2:AT12" ca="1" si="14">MOD(ROUNDDOWN(AC2/10,0),10)</f>
        <v>8</v>
      </c>
      <c r="AU2" s="4">
        <f t="shared" ref="AU2:AU12" ca="1" si="15">MOD(ROUNDDOWN(AC2/1,0),10)</f>
        <v>3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7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5</v>
      </c>
      <c r="BJ2" s="8">
        <f t="shared" ca="1" si="0"/>
        <v>7</v>
      </c>
      <c r="BK2" s="9"/>
      <c r="BM2" s="4">
        <v>2</v>
      </c>
      <c r="BN2" s="8">
        <f t="shared" ref="BN2:BN12" ca="1" si="21">VLOOKUP($CO2,$CQ$1:$CS$100,2,FALSE)</f>
        <v>9</v>
      </c>
      <c r="BO2" s="8">
        <f t="shared" ref="BO2:BO12" ca="1" si="22">VLOOKUP($CO2,$CQ$1:$CS$100,3,FALSE)</f>
        <v>6</v>
      </c>
      <c r="BP2" s="9"/>
      <c r="BQ2" s="9"/>
      <c r="BR2" s="7"/>
      <c r="BS2" s="10">
        <f t="shared" ref="BS2:BS18" ca="1" si="23">RAND()</f>
        <v>0.60628110089186615</v>
      </c>
      <c r="BT2" s="11">
        <f t="shared" ref="BT2:BT18" ca="1" si="24">RANK(BS2,$BS$1:$BS$100,)</f>
        <v>9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18" ca="1" si="25">RAND()</f>
        <v>0.70558865709426699</v>
      </c>
      <c r="CA2" s="11">
        <f t="shared" ref="CA2:CA18" ca="1" si="26">RANK(BZ2,$BZ$1:$BZ$100,)</f>
        <v>7</v>
      </c>
      <c r="CB2" s="4"/>
      <c r="CC2" s="4">
        <v>2</v>
      </c>
      <c r="CD2" s="4">
        <v>2</v>
      </c>
      <c r="CE2" s="4">
        <v>0</v>
      </c>
      <c r="CG2" s="10">
        <f t="shared" ref="CG2:CG65" ca="1" si="27">RAND()</f>
        <v>0.33924006760802039</v>
      </c>
      <c r="CH2" s="11">
        <f t="shared" ref="CH2:CH65" ca="1" si="28">RANK(CG2,$CG$1:$CG$100,)</f>
        <v>58</v>
      </c>
      <c r="CI2" s="4"/>
      <c r="CJ2" s="4">
        <v>2</v>
      </c>
      <c r="CK2" s="4">
        <v>0</v>
      </c>
      <c r="CL2" s="4">
        <v>1</v>
      </c>
      <c r="CN2" s="10">
        <f t="shared" ref="CN2:CN65" ca="1" si="29">RAND()</f>
        <v>5.5933531553469806E-2</v>
      </c>
      <c r="CO2" s="11">
        <f t="shared" ref="CO2:CO65" ca="1" si="30">RANK(CN2,$CN$1:$CN$100,)</f>
        <v>78</v>
      </c>
      <c r="CP2" s="4"/>
      <c r="CQ2" s="4">
        <v>2</v>
      </c>
      <c r="CR2" s="4">
        <v>1</v>
      </c>
      <c r="CS2" s="4">
        <v>2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663</v>
      </c>
      <c r="Z3" s="4" t="s">
        <v>50</v>
      </c>
      <c r="AA3" s="4">
        <f t="shared" ca="1" si="2"/>
        <v>48</v>
      </c>
      <c r="AB3" s="4" t="s">
        <v>2</v>
      </c>
      <c r="AC3" s="4">
        <f t="shared" ca="1" si="3"/>
        <v>615</v>
      </c>
      <c r="AE3" s="4">
        <f t="shared" ca="1" si="4"/>
        <v>0</v>
      </c>
      <c r="AF3" s="4">
        <f t="shared" ca="1" si="5"/>
        <v>6</v>
      </c>
      <c r="AG3" s="4" t="s">
        <v>3</v>
      </c>
      <c r="AH3" s="4">
        <f t="shared" ca="1" si="6"/>
        <v>6</v>
      </c>
      <c r="AI3" s="4">
        <f t="shared" ca="1" si="7"/>
        <v>3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14</v>
      </c>
      <c r="AN3" s="4">
        <f t="shared" ca="1" si="10"/>
        <v>4</v>
      </c>
      <c r="AO3" s="4">
        <f t="shared" ca="1" si="11"/>
        <v>8</v>
      </c>
      <c r="AP3" s="4" t="s">
        <v>2</v>
      </c>
      <c r="AQ3" s="4">
        <f t="shared" ca="1" si="12"/>
        <v>0</v>
      </c>
      <c r="AR3" s="4">
        <f t="shared" ca="1" si="13"/>
        <v>6</v>
      </c>
      <c r="AS3" s="4" t="s">
        <v>3</v>
      </c>
      <c r="AT3" s="4">
        <f t="shared" ca="1" si="14"/>
        <v>1</v>
      </c>
      <c r="AU3" s="4">
        <f t="shared" ca="1" si="15"/>
        <v>5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6</v>
      </c>
      <c r="BE3" s="6">
        <f t="shared" ca="1" si="19"/>
        <v>0</v>
      </c>
      <c r="BF3" s="7"/>
      <c r="BH3" s="4">
        <v>3</v>
      </c>
      <c r="BI3" s="8">
        <f t="shared" ca="1" si="20"/>
        <v>6</v>
      </c>
      <c r="BJ3" s="8">
        <f t="shared" ca="1" si="0"/>
        <v>4</v>
      </c>
      <c r="BK3" s="9"/>
      <c r="BM3" s="4">
        <v>3</v>
      </c>
      <c r="BN3" s="8">
        <f t="shared" ca="1" si="21"/>
        <v>3</v>
      </c>
      <c r="BO3" s="8">
        <f t="shared" ca="1" si="22"/>
        <v>8</v>
      </c>
      <c r="BP3" s="9"/>
      <c r="BQ3" s="9"/>
      <c r="BR3" s="7"/>
      <c r="BS3" s="10">
        <f t="shared" ca="1" si="23"/>
        <v>0.82310284449073001</v>
      </c>
      <c r="BT3" s="11">
        <f t="shared" ca="1" si="24"/>
        <v>5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0.11219647969537239</v>
      </c>
      <c r="CA3" s="11">
        <f t="shared" ca="1" si="26"/>
        <v>15</v>
      </c>
      <c r="CB3" s="4"/>
      <c r="CC3" s="4">
        <v>3</v>
      </c>
      <c r="CD3" s="4">
        <v>3</v>
      </c>
      <c r="CE3" s="4">
        <v>0</v>
      </c>
      <c r="CG3" s="10">
        <f t="shared" ca="1" si="27"/>
        <v>0.25087326720359548</v>
      </c>
      <c r="CH3" s="11">
        <f t="shared" ca="1" si="28"/>
        <v>65</v>
      </c>
      <c r="CI3" s="4"/>
      <c r="CJ3" s="4">
        <v>3</v>
      </c>
      <c r="CK3" s="4">
        <v>0</v>
      </c>
      <c r="CL3" s="4">
        <v>2</v>
      </c>
      <c r="CN3" s="10">
        <f t="shared" ca="1" si="29"/>
        <v>0.74441320965414182</v>
      </c>
      <c r="CO3" s="11">
        <f t="shared" ca="1" si="30"/>
        <v>26</v>
      </c>
      <c r="CP3" s="4"/>
      <c r="CQ3" s="4">
        <v>3</v>
      </c>
      <c r="CR3" s="4">
        <v>1</v>
      </c>
      <c r="CS3" s="4">
        <v>3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584</v>
      </c>
      <c r="Z4" s="4" t="s">
        <v>50</v>
      </c>
      <c r="AA4" s="4">
        <f t="shared" ca="1" si="2"/>
        <v>63</v>
      </c>
      <c r="AB4" s="4" t="s">
        <v>2</v>
      </c>
      <c r="AC4" s="4">
        <f t="shared" ca="1" si="3"/>
        <v>521</v>
      </c>
      <c r="AE4" s="4">
        <f t="shared" ca="1" si="4"/>
        <v>0</v>
      </c>
      <c r="AF4" s="4">
        <f t="shared" ca="1" si="5"/>
        <v>5</v>
      </c>
      <c r="AG4" s="4" t="s">
        <v>3</v>
      </c>
      <c r="AH4" s="4">
        <f t="shared" ca="1" si="6"/>
        <v>8</v>
      </c>
      <c r="AI4" s="4">
        <f t="shared" ca="1" si="7"/>
        <v>4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6</v>
      </c>
      <c r="AO4" s="4">
        <f t="shared" ca="1" si="11"/>
        <v>3</v>
      </c>
      <c r="AP4" s="4" t="s">
        <v>2</v>
      </c>
      <c r="AQ4" s="4">
        <f t="shared" ca="1" si="12"/>
        <v>0</v>
      </c>
      <c r="AR4" s="4">
        <f t="shared" ca="1" si="13"/>
        <v>5</v>
      </c>
      <c r="AS4" s="4" t="s">
        <v>14</v>
      </c>
      <c r="AT4" s="4">
        <f t="shared" ca="1" si="14"/>
        <v>2</v>
      </c>
      <c r="AU4" s="4">
        <f t="shared" ca="1" si="15"/>
        <v>1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5</v>
      </c>
      <c r="BE4" s="6">
        <f t="shared" ca="1" si="19"/>
        <v>0</v>
      </c>
      <c r="BF4" s="7"/>
      <c r="BH4" s="4">
        <v>4</v>
      </c>
      <c r="BI4" s="8">
        <f t="shared" ca="1" si="20"/>
        <v>8</v>
      </c>
      <c r="BJ4" s="8">
        <f t="shared" ca="1" si="0"/>
        <v>6</v>
      </c>
      <c r="BK4" s="9"/>
      <c r="BM4" s="4">
        <v>4</v>
      </c>
      <c r="BN4" s="8">
        <f t="shared" ca="1" si="21"/>
        <v>4</v>
      </c>
      <c r="BO4" s="8">
        <f t="shared" ca="1" si="22"/>
        <v>3</v>
      </c>
      <c r="BP4" s="9"/>
      <c r="BQ4" s="9"/>
      <c r="BR4" s="7"/>
      <c r="BS4" s="10">
        <f t="shared" ca="1" si="23"/>
        <v>4.3179113072452702E-2</v>
      </c>
      <c r="BT4" s="11">
        <f t="shared" ca="1" si="24"/>
        <v>16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0.83577130020621537</v>
      </c>
      <c r="CA4" s="11">
        <f t="shared" ca="1" si="26"/>
        <v>5</v>
      </c>
      <c r="CB4" s="4"/>
      <c r="CC4" s="4">
        <v>4</v>
      </c>
      <c r="CD4" s="4">
        <v>4</v>
      </c>
      <c r="CE4" s="4">
        <v>0</v>
      </c>
      <c r="CG4" s="10">
        <f t="shared" ca="1" si="27"/>
        <v>0.11164272273134301</v>
      </c>
      <c r="CH4" s="11">
        <f t="shared" ca="1" si="28"/>
        <v>87</v>
      </c>
      <c r="CI4" s="4"/>
      <c r="CJ4" s="4">
        <v>4</v>
      </c>
      <c r="CK4" s="4">
        <v>0</v>
      </c>
      <c r="CL4" s="4">
        <v>3</v>
      </c>
      <c r="CN4" s="10">
        <f t="shared" ca="1" si="29"/>
        <v>0.67724562649449338</v>
      </c>
      <c r="CO4" s="11">
        <f t="shared" ca="1" si="30"/>
        <v>30</v>
      </c>
      <c r="CP4" s="4"/>
      <c r="CQ4" s="4">
        <v>4</v>
      </c>
      <c r="CR4" s="4">
        <v>1</v>
      </c>
      <c r="CS4" s="4">
        <v>4</v>
      </c>
    </row>
    <row r="5" spans="1:97" ht="45.95" customHeight="1" thickBot="1" x14ac:dyDescent="0.3">
      <c r="A5" s="20"/>
      <c r="B5" s="13"/>
      <c r="C5" s="90" t="str">
        <f ca="1">$Y1/100&amp;$Z1&amp;$AA1/100&amp;$AB1</f>
        <v>4.74－0.64＝</v>
      </c>
      <c r="D5" s="91"/>
      <c r="E5" s="91"/>
      <c r="F5" s="91"/>
      <c r="G5" s="84">
        <f ca="1">$AC1/100</f>
        <v>4.0999999999999996</v>
      </c>
      <c r="H5" s="85"/>
      <c r="I5" s="21"/>
      <c r="J5" s="22"/>
      <c r="K5" s="20"/>
      <c r="L5" s="13"/>
      <c r="M5" s="90" t="str">
        <f ca="1">$Y2/100&amp;$Z2&amp;$AA2/100&amp;$AB2</f>
        <v>7.59－0.76＝</v>
      </c>
      <c r="N5" s="91"/>
      <c r="O5" s="91"/>
      <c r="P5" s="91"/>
      <c r="Q5" s="84">
        <f ca="1">$AC2/100</f>
        <v>6.83</v>
      </c>
      <c r="R5" s="85"/>
      <c r="S5" s="21"/>
      <c r="T5" s="23"/>
      <c r="X5" s="2" t="s">
        <v>16</v>
      </c>
      <c r="Y5" s="4">
        <f t="shared" ca="1" si="1"/>
        <v>956</v>
      </c>
      <c r="Z5" s="4" t="s">
        <v>50</v>
      </c>
      <c r="AA5" s="4">
        <f t="shared" ca="1" si="2"/>
        <v>36</v>
      </c>
      <c r="AB5" s="4" t="s">
        <v>2</v>
      </c>
      <c r="AC5" s="4">
        <f t="shared" ca="1" si="3"/>
        <v>920</v>
      </c>
      <c r="AE5" s="4">
        <f t="shared" ca="1" si="4"/>
        <v>0</v>
      </c>
      <c r="AF5" s="4">
        <f t="shared" ca="1" si="5"/>
        <v>9</v>
      </c>
      <c r="AG5" s="4" t="s">
        <v>14</v>
      </c>
      <c r="AH5" s="4">
        <f t="shared" ca="1" si="6"/>
        <v>5</v>
      </c>
      <c r="AI5" s="4">
        <f t="shared" ca="1" si="7"/>
        <v>6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3</v>
      </c>
      <c r="AO5" s="4">
        <f t="shared" ca="1" si="11"/>
        <v>6</v>
      </c>
      <c r="AP5" s="4" t="s">
        <v>2</v>
      </c>
      <c r="AQ5" s="4">
        <f t="shared" ca="1" si="12"/>
        <v>0</v>
      </c>
      <c r="AR5" s="4">
        <f t="shared" ca="1" si="13"/>
        <v>9</v>
      </c>
      <c r="AS5" s="4" t="s">
        <v>3</v>
      </c>
      <c r="AT5" s="4">
        <f t="shared" ca="1" si="14"/>
        <v>2</v>
      </c>
      <c r="AU5" s="4">
        <f t="shared" ca="1" si="15"/>
        <v>0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9</v>
      </c>
      <c r="BE5" s="6">
        <f t="shared" ca="1" si="19"/>
        <v>0</v>
      </c>
      <c r="BF5" s="7"/>
      <c r="BH5" s="4">
        <v>5</v>
      </c>
      <c r="BI5" s="8">
        <f t="shared" ca="1" si="20"/>
        <v>5</v>
      </c>
      <c r="BJ5" s="8">
        <f t="shared" ca="1" si="0"/>
        <v>3</v>
      </c>
      <c r="BK5" s="9"/>
      <c r="BM5" s="4">
        <v>5</v>
      </c>
      <c r="BN5" s="8">
        <f t="shared" ca="1" si="21"/>
        <v>6</v>
      </c>
      <c r="BO5" s="8">
        <f t="shared" ca="1" si="22"/>
        <v>6</v>
      </c>
      <c r="BP5" s="9"/>
      <c r="BQ5" s="9"/>
      <c r="BR5" s="7"/>
      <c r="BS5" s="10">
        <f t="shared" ca="1" si="23"/>
        <v>0.245252043553432</v>
      </c>
      <c r="BT5" s="11">
        <f t="shared" ca="1" si="24"/>
        <v>14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4.4760110789220153E-2</v>
      </c>
      <c r="CA5" s="11">
        <f t="shared" ca="1" si="26"/>
        <v>18</v>
      </c>
      <c r="CB5" s="4"/>
      <c r="CC5" s="4">
        <v>5</v>
      </c>
      <c r="CD5" s="4">
        <v>5</v>
      </c>
      <c r="CE5" s="4">
        <v>0</v>
      </c>
      <c r="CG5" s="10">
        <f t="shared" ca="1" si="27"/>
        <v>0.35849264856128638</v>
      </c>
      <c r="CH5" s="11">
        <f t="shared" ca="1" si="28"/>
        <v>54</v>
      </c>
      <c r="CI5" s="4"/>
      <c r="CJ5" s="4">
        <v>5</v>
      </c>
      <c r="CK5" s="4">
        <v>0</v>
      </c>
      <c r="CL5" s="4">
        <v>4</v>
      </c>
      <c r="CN5" s="10">
        <f t="shared" ca="1" si="29"/>
        <v>0.44846704232365686</v>
      </c>
      <c r="CO5" s="11">
        <f t="shared" ca="1" si="30"/>
        <v>51</v>
      </c>
      <c r="CP5" s="4"/>
      <c r="CQ5" s="4">
        <v>5</v>
      </c>
      <c r="CR5" s="4">
        <v>1</v>
      </c>
      <c r="CS5" s="4">
        <v>5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841</v>
      </c>
      <c r="Z6" s="4" t="s">
        <v>50</v>
      </c>
      <c r="AA6" s="4">
        <f t="shared" ca="1" si="2"/>
        <v>11</v>
      </c>
      <c r="AB6" s="4" t="s">
        <v>2</v>
      </c>
      <c r="AC6" s="4">
        <f t="shared" ca="1" si="3"/>
        <v>830</v>
      </c>
      <c r="AE6" s="4">
        <f t="shared" ca="1" si="4"/>
        <v>0</v>
      </c>
      <c r="AF6" s="4">
        <f t="shared" ca="1" si="5"/>
        <v>8</v>
      </c>
      <c r="AG6" s="4" t="s">
        <v>3</v>
      </c>
      <c r="AH6" s="4">
        <f t="shared" ca="1" si="6"/>
        <v>4</v>
      </c>
      <c r="AI6" s="4">
        <f t="shared" ca="1" si="7"/>
        <v>1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1</v>
      </c>
      <c r="AO6" s="4">
        <f t="shared" ca="1" si="11"/>
        <v>1</v>
      </c>
      <c r="AP6" s="4" t="s">
        <v>2</v>
      </c>
      <c r="AQ6" s="4">
        <f t="shared" ca="1" si="12"/>
        <v>0</v>
      </c>
      <c r="AR6" s="4">
        <f t="shared" ca="1" si="13"/>
        <v>8</v>
      </c>
      <c r="AS6" s="4" t="s">
        <v>3</v>
      </c>
      <c r="AT6" s="4">
        <f t="shared" ca="1" si="14"/>
        <v>3</v>
      </c>
      <c r="AU6" s="4">
        <f t="shared" ca="1" si="15"/>
        <v>0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8</v>
      </c>
      <c r="BE6" s="6">
        <f t="shared" ca="1" si="19"/>
        <v>0</v>
      </c>
      <c r="BF6" s="7"/>
      <c r="BH6" s="4">
        <v>6</v>
      </c>
      <c r="BI6" s="8">
        <f t="shared" ca="1" si="20"/>
        <v>4</v>
      </c>
      <c r="BJ6" s="8">
        <f t="shared" ca="1" si="0"/>
        <v>1</v>
      </c>
      <c r="BK6" s="9"/>
      <c r="BM6" s="4">
        <v>6</v>
      </c>
      <c r="BN6" s="8">
        <f t="shared" ca="1" si="21"/>
        <v>1</v>
      </c>
      <c r="BO6" s="8">
        <f t="shared" ca="1" si="22"/>
        <v>1</v>
      </c>
      <c r="BP6" s="9"/>
      <c r="BQ6" s="9"/>
      <c r="BR6" s="7"/>
      <c r="BS6" s="10">
        <f t="shared" ca="1" si="23"/>
        <v>0.92353466801236783</v>
      </c>
      <c r="BT6" s="11">
        <f t="shared" ca="1" si="24"/>
        <v>2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0.69459809089323032</v>
      </c>
      <c r="CA6" s="11">
        <f t="shared" ca="1" si="26"/>
        <v>8</v>
      </c>
      <c r="CB6" s="4"/>
      <c r="CC6" s="4">
        <v>6</v>
      </c>
      <c r="CD6" s="4">
        <v>6</v>
      </c>
      <c r="CE6" s="4">
        <v>0</v>
      </c>
      <c r="CG6" s="10">
        <f t="shared" ca="1" si="27"/>
        <v>0.46379154887176555</v>
      </c>
      <c r="CH6" s="11">
        <f t="shared" ca="1" si="28"/>
        <v>42</v>
      </c>
      <c r="CI6" s="4"/>
      <c r="CJ6" s="4">
        <v>6</v>
      </c>
      <c r="CK6" s="4">
        <v>0</v>
      </c>
      <c r="CL6" s="4">
        <v>5</v>
      </c>
      <c r="CN6" s="10">
        <f t="shared" ca="1" si="29"/>
        <v>0.99645505009921342</v>
      </c>
      <c r="CO6" s="11">
        <f t="shared" ca="1" si="30"/>
        <v>1</v>
      </c>
      <c r="CP6" s="4"/>
      <c r="CQ6" s="4">
        <v>6</v>
      </c>
      <c r="CR6" s="4">
        <v>1</v>
      </c>
      <c r="CS6" s="4">
        <v>6</v>
      </c>
    </row>
    <row r="7" spans="1:97" ht="54.95" customHeight="1" x14ac:dyDescent="0.25">
      <c r="A7" s="20"/>
      <c r="B7" s="13"/>
      <c r="C7" s="39"/>
      <c r="D7" s="40">
        <f ca="1">$AY1</f>
        <v>0</v>
      </c>
      <c r="E7" s="41">
        <f ca="1">$BD1</f>
        <v>4</v>
      </c>
      <c r="F7" s="41" t="str">
        <f ca="1">IF(AND(G7=0,H7=0),"",".")</f>
        <v>.</v>
      </c>
      <c r="G7" s="42">
        <f ca="1">$BI1</f>
        <v>7</v>
      </c>
      <c r="H7" s="42">
        <f ca="1">$BN1</f>
        <v>4</v>
      </c>
      <c r="I7" s="33"/>
      <c r="J7" s="28"/>
      <c r="K7" s="20"/>
      <c r="L7" s="13"/>
      <c r="M7" s="39"/>
      <c r="N7" s="40">
        <f ca="1">$AY2</f>
        <v>0</v>
      </c>
      <c r="O7" s="41">
        <f ca="1">$BD2</f>
        <v>7</v>
      </c>
      <c r="P7" s="41" t="str">
        <f ca="1">IF(AND(Q7=0,R7=0),"",".")</f>
        <v>.</v>
      </c>
      <c r="Q7" s="42">
        <f ca="1">$BI2</f>
        <v>5</v>
      </c>
      <c r="R7" s="42">
        <f ca="1">$BN2</f>
        <v>9</v>
      </c>
      <c r="S7" s="33"/>
      <c r="T7" s="28"/>
      <c r="X7" s="2" t="s">
        <v>18</v>
      </c>
      <c r="Y7" s="4">
        <f t="shared" ca="1" si="1"/>
        <v>105</v>
      </c>
      <c r="Z7" s="4" t="s">
        <v>50</v>
      </c>
      <c r="AA7" s="4">
        <f t="shared" ca="1" si="2"/>
        <v>95</v>
      </c>
      <c r="AB7" s="4" t="s">
        <v>2</v>
      </c>
      <c r="AC7" s="4">
        <f t="shared" ca="1" si="3"/>
        <v>10</v>
      </c>
      <c r="AE7" s="4">
        <f t="shared" ca="1" si="4"/>
        <v>0</v>
      </c>
      <c r="AF7" s="4">
        <f t="shared" ca="1" si="5"/>
        <v>1</v>
      </c>
      <c r="AG7" s="4" t="s">
        <v>3</v>
      </c>
      <c r="AH7" s="4">
        <f t="shared" ca="1" si="6"/>
        <v>0</v>
      </c>
      <c r="AI7" s="4">
        <f t="shared" ca="1" si="7"/>
        <v>5</v>
      </c>
      <c r="AJ7" s="4" t="s">
        <v>1</v>
      </c>
      <c r="AK7" s="4">
        <f t="shared" ca="1" si="8"/>
        <v>0</v>
      </c>
      <c r="AL7" s="4">
        <f t="shared" ca="1" si="9"/>
        <v>0</v>
      </c>
      <c r="AM7" s="4" t="s">
        <v>3</v>
      </c>
      <c r="AN7" s="4">
        <f t="shared" ca="1" si="10"/>
        <v>9</v>
      </c>
      <c r="AO7" s="4">
        <f t="shared" ca="1" si="11"/>
        <v>5</v>
      </c>
      <c r="AP7" s="4" t="s">
        <v>19</v>
      </c>
      <c r="AQ7" s="4">
        <f t="shared" ca="1" si="12"/>
        <v>0</v>
      </c>
      <c r="AR7" s="4">
        <f t="shared" ca="1" si="13"/>
        <v>0</v>
      </c>
      <c r="AS7" s="4" t="s">
        <v>3</v>
      </c>
      <c r="AT7" s="4">
        <f t="shared" ca="1" si="14"/>
        <v>1</v>
      </c>
      <c r="AU7" s="4">
        <f t="shared" ca="1" si="15"/>
        <v>0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1</v>
      </c>
      <c r="BE7" s="6">
        <f t="shared" ca="1" si="19"/>
        <v>0</v>
      </c>
      <c r="BF7" s="7"/>
      <c r="BH7" s="4">
        <v>7</v>
      </c>
      <c r="BI7" s="8">
        <f t="shared" ca="1" si="20"/>
        <v>0</v>
      </c>
      <c r="BJ7" s="8">
        <f t="shared" ca="1" si="0"/>
        <v>9</v>
      </c>
      <c r="BK7" s="9"/>
      <c r="BM7" s="4">
        <v>7</v>
      </c>
      <c r="BN7" s="8">
        <f t="shared" ca="1" si="21"/>
        <v>5</v>
      </c>
      <c r="BO7" s="8">
        <f t="shared" ca="1" si="22"/>
        <v>5</v>
      </c>
      <c r="BP7" s="9"/>
      <c r="BQ7" s="9"/>
      <c r="BR7" s="7"/>
      <c r="BS7" s="10">
        <f t="shared" ca="1" si="23"/>
        <v>0.95228203317853699</v>
      </c>
      <c r="BT7" s="11">
        <f t="shared" ca="1" si="24"/>
        <v>1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0.98882695343740423</v>
      </c>
      <c r="CA7" s="11">
        <f t="shared" ca="1" si="26"/>
        <v>1</v>
      </c>
      <c r="CB7" s="4"/>
      <c r="CC7" s="4">
        <v>7</v>
      </c>
      <c r="CD7" s="4">
        <v>7</v>
      </c>
      <c r="CE7" s="4">
        <v>0</v>
      </c>
      <c r="CG7" s="10">
        <f t="shared" ca="1" si="27"/>
        <v>0.87941742829500902</v>
      </c>
      <c r="CH7" s="11">
        <f t="shared" ca="1" si="28"/>
        <v>10</v>
      </c>
      <c r="CI7" s="4"/>
      <c r="CJ7" s="4">
        <v>7</v>
      </c>
      <c r="CK7" s="4">
        <v>0</v>
      </c>
      <c r="CL7" s="4">
        <v>6</v>
      </c>
      <c r="CN7" s="10">
        <f t="shared" ca="1" si="29"/>
        <v>0.54408509184401521</v>
      </c>
      <c r="CO7" s="11">
        <f t="shared" ca="1" si="30"/>
        <v>41</v>
      </c>
      <c r="CP7" s="4"/>
      <c r="CQ7" s="4">
        <v>7</v>
      </c>
      <c r="CR7" s="4">
        <v>1</v>
      </c>
      <c r="CS7" s="4">
        <v>7</v>
      </c>
    </row>
    <row r="8" spans="1:97" ht="54.95" customHeight="1" thickBot="1" x14ac:dyDescent="0.3">
      <c r="A8" s="20"/>
      <c r="B8" s="13"/>
      <c r="C8" s="69" t="str">
        <f ca="1">IF(AND($AZ1=0,$AY1=0),"","－")</f>
        <v/>
      </c>
      <c r="D8" s="70" t="str">
        <f ca="1">IF(AND($AZ1=0,$AY1=0),"－",$AZ1)</f>
        <v>－</v>
      </c>
      <c r="E8" s="71">
        <f ca="1">$BE1</f>
        <v>0</v>
      </c>
      <c r="F8" s="71" t="str">
        <f ca="1">IF(AND(G8=0,H8=0),"",".")</f>
        <v>.</v>
      </c>
      <c r="G8" s="72">
        <f ca="1">$BJ1</f>
        <v>6</v>
      </c>
      <c r="H8" s="72">
        <f ca="1">$BO1</f>
        <v>4</v>
      </c>
      <c r="I8" s="33"/>
      <c r="J8" s="28"/>
      <c r="K8" s="20"/>
      <c r="L8" s="13"/>
      <c r="M8" s="69" t="str">
        <f ca="1">IF(AND($AZ2=0,$AY2=0),"","－")</f>
        <v/>
      </c>
      <c r="N8" s="70" t="str">
        <f ca="1">IF(AND($AZ2=0,$AY2=0),"－",$AZ2)</f>
        <v>－</v>
      </c>
      <c r="O8" s="71">
        <f ca="1">$BE2</f>
        <v>0</v>
      </c>
      <c r="P8" s="71" t="str">
        <f ca="1">IF(AND(Q8=0,R8=0),"",".")</f>
        <v>.</v>
      </c>
      <c r="Q8" s="72">
        <f ca="1">$BJ2</f>
        <v>7</v>
      </c>
      <c r="R8" s="72">
        <f ca="1">$BO2</f>
        <v>6</v>
      </c>
      <c r="S8" s="33"/>
      <c r="T8" s="28"/>
      <c r="X8" s="2" t="s">
        <v>20</v>
      </c>
      <c r="Y8" s="4">
        <f t="shared" ca="1" si="1"/>
        <v>381</v>
      </c>
      <c r="Z8" s="4" t="s">
        <v>50</v>
      </c>
      <c r="AA8" s="4">
        <f t="shared" ca="1" si="2"/>
        <v>2</v>
      </c>
      <c r="AB8" s="4" t="s">
        <v>2</v>
      </c>
      <c r="AC8" s="4">
        <f t="shared" ca="1" si="3"/>
        <v>379</v>
      </c>
      <c r="AE8" s="4">
        <f t="shared" ca="1" si="4"/>
        <v>0</v>
      </c>
      <c r="AF8" s="4">
        <f t="shared" ca="1" si="5"/>
        <v>3</v>
      </c>
      <c r="AG8" s="4" t="s">
        <v>14</v>
      </c>
      <c r="AH8" s="4">
        <f t="shared" ca="1" si="6"/>
        <v>8</v>
      </c>
      <c r="AI8" s="4">
        <f t="shared" ca="1" si="7"/>
        <v>1</v>
      </c>
      <c r="AJ8" s="4" t="s">
        <v>13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0</v>
      </c>
      <c r="AO8" s="4">
        <f t="shared" ca="1" si="11"/>
        <v>2</v>
      </c>
      <c r="AP8" s="4" t="s">
        <v>2</v>
      </c>
      <c r="AQ8" s="4">
        <f t="shared" ca="1" si="12"/>
        <v>0</v>
      </c>
      <c r="AR8" s="4">
        <f t="shared" ca="1" si="13"/>
        <v>3</v>
      </c>
      <c r="AS8" s="4" t="s">
        <v>3</v>
      </c>
      <c r="AT8" s="4">
        <f t="shared" ca="1" si="14"/>
        <v>7</v>
      </c>
      <c r="AU8" s="4">
        <f t="shared" ca="1" si="15"/>
        <v>9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3</v>
      </c>
      <c r="BE8" s="6">
        <f t="shared" ca="1" si="19"/>
        <v>0</v>
      </c>
      <c r="BF8" s="7"/>
      <c r="BH8" s="4">
        <v>8</v>
      </c>
      <c r="BI8" s="8">
        <f t="shared" ca="1" si="20"/>
        <v>8</v>
      </c>
      <c r="BJ8" s="8">
        <f t="shared" ca="1" si="0"/>
        <v>0</v>
      </c>
      <c r="BK8" s="9"/>
      <c r="BM8" s="4">
        <v>8</v>
      </c>
      <c r="BN8" s="8">
        <f t="shared" ca="1" si="21"/>
        <v>1</v>
      </c>
      <c r="BO8" s="8">
        <f t="shared" ca="1" si="22"/>
        <v>2</v>
      </c>
      <c r="BP8" s="9"/>
      <c r="BQ8" s="9"/>
      <c r="BR8" s="7"/>
      <c r="BS8" s="10">
        <f t="shared" ca="1" si="23"/>
        <v>1.0828303739830458E-2</v>
      </c>
      <c r="BT8" s="11">
        <f t="shared" ca="1" si="24"/>
        <v>17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0.34087962113950465</v>
      </c>
      <c r="CA8" s="11">
        <f t="shared" ca="1" si="26"/>
        <v>12</v>
      </c>
      <c r="CB8" s="4"/>
      <c r="CC8" s="4">
        <v>8</v>
      </c>
      <c r="CD8" s="4">
        <v>8</v>
      </c>
      <c r="CE8" s="4">
        <v>0</v>
      </c>
      <c r="CG8" s="10">
        <f t="shared" ca="1" si="27"/>
        <v>0.17874592967409042</v>
      </c>
      <c r="CH8" s="11">
        <f t="shared" ca="1" si="28"/>
        <v>81</v>
      </c>
      <c r="CI8" s="4"/>
      <c r="CJ8" s="4">
        <v>8</v>
      </c>
      <c r="CK8" s="4">
        <v>0</v>
      </c>
      <c r="CL8" s="4">
        <v>7</v>
      </c>
      <c r="CN8" s="10">
        <f t="shared" ca="1" si="29"/>
        <v>0.97952950659118254</v>
      </c>
      <c r="CO8" s="11">
        <f t="shared" ca="1" si="30"/>
        <v>2</v>
      </c>
      <c r="CP8" s="4"/>
      <c r="CQ8" s="4">
        <v>8</v>
      </c>
      <c r="CR8" s="4">
        <v>1</v>
      </c>
      <c r="CS8" s="4">
        <v>8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4</v>
      </c>
      <c r="F9" s="41" t="str">
        <f>$AS1</f>
        <v>.</v>
      </c>
      <c r="G9" s="42">
        <f ca="1">$AT1</f>
        <v>1</v>
      </c>
      <c r="H9" s="43">
        <f ca="1">$AU1</f>
        <v>0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6</v>
      </c>
      <c r="P9" s="41" t="str">
        <f>$AS2</f>
        <v>.</v>
      </c>
      <c r="Q9" s="42">
        <f ca="1">$AT2</f>
        <v>8</v>
      </c>
      <c r="R9" s="43">
        <f ca="1">$AU2</f>
        <v>3</v>
      </c>
      <c r="S9" s="33"/>
      <c r="T9" s="44"/>
      <c r="X9" s="2" t="s">
        <v>21</v>
      </c>
      <c r="Y9" s="4">
        <f t="shared" ca="1" si="1"/>
        <v>113</v>
      </c>
      <c r="Z9" s="4" t="s">
        <v>50</v>
      </c>
      <c r="AA9" s="4">
        <f t="shared" ca="1" si="2"/>
        <v>73</v>
      </c>
      <c r="AB9" s="4" t="s">
        <v>2</v>
      </c>
      <c r="AC9" s="4">
        <f t="shared" ca="1" si="3"/>
        <v>40</v>
      </c>
      <c r="AE9" s="4">
        <f t="shared" ca="1" si="4"/>
        <v>0</v>
      </c>
      <c r="AF9" s="4">
        <f t="shared" ca="1" si="5"/>
        <v>1</v>
      </c>
      <c r="AG9" s="4" t="s">
        <v>3</v>
      </c>
      <c r="AH9" s="4">
        <f t="shared" ca="1" si="6"/>
        <v>1</v>
      </c>
      <c r="AI9" s="4">
        <f t="shared" ca="1" si="7"/>
        <v>3</v>
      </c>
      <c r="AJ9" s="4" t="s">
        <v>1</v>
      </c>
      <c r="AK9" s="4">
        <f t="shared" ca="1" si="8"/>
        <v>0</v>
      </c>
      <c r="AL9" s="4">
        <f t="shared" ca="1" si="9"/>
        <v>0</v>
      </c>
      <c r="AM9" s="4" t="s">
        <v>3</v>
      </c>
      <c r="AN9" s="4">
        <f t="shared" ca="1" si="10"/>
        <v>7</v>
      </c>
      <c r="AO9" s="4">
        <f t="shared" ca="1" si="11"/>
        <v>3</v>
      </c>
      <c r="AP9" s="4" t="s">
        <v>19</v>
      </c>
      <c r="AQ9" s="4">
        <f t="shared" ca="1" si="12"/>
        <v>0</v>
      </c>
      <c r="AR9" s="4">
        <f t="shared" ca="1" si="13"/>
        <v>0</v>
      </c>
      <c r="AS9" s="4" t="s">
        <v>3</v>
      </c>
      <c r="AT9" s="4">
        <f t="shared" ca="1" si="14"/>
        <v>4</v>
      </c>
      <c r="AU9" s="4">
        <f t="shared" ca="1" si="15"/>
        <v>0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1</v>
      </c>
      <c r="BE9" s="6">
        <f t="shared" ca="1" si="19"/>
        <v>0</v>
      </c>
      <c r="BF9" s="7"/>
      <c r="BH9" s="4">
        <v>9</v>
      </c>
      <c r="BI9" s="8">
        <f t="shared" ca="1" si="20"/>
        <v>1</v>
      </c>
      <c r="BJ9" s="8">
        <f t="shared" ca="1" si="0"/>
        <v>7</v>
      </c>
      <c r="BK9" s="9"/>
      <c r="BM9" s="4">
        <v>9</v>
      </c>
      <c r="BN9" s="8">
        <f t="shared" ca="1" si="21"/>
        <v>3</v>
      </c>
      <c r="BO9" s="8">
        <f t="shared" ca="1" si="22"/>
        <v>3</v>
      </c>
      <c r="BP9" s="9"/>
      <c r="BQ9" s="9"/>
      <c r="BR9" s="7"/>
      <c r="BS9" s="10">
        <f t="shared" ca="1" si="23"/>
        <v>0.33107123982353304</v>
      </c>
      <c r="BT9" s="11">
        <f t="shared" ca="1" si="24"/>
        <v>11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0.63961330934888083</v>
      </c>
      <c r="CA9" s="11">
        <f t="shared" ca="1" si="26"/>
        <v>10</v>
      </c>
      <c r="CB9" s="4"/>
      <c r="CC9" s="4">
        <v>9</v>
      </c>
      <c r="CD9" s="4">
        <v>9</v>
      </c>
      <c r="CE9" s="4">
        <v>0</v>
      </c>
      <c r="CG9" s="10">
        <f t="shared" ca="1" si="27"/>
        <v>0.83351870332943812</v>
      </c>
      <c r="CH9" s="11">
        <f t="shared" ca="1" si="28"/>
        <v>18</v>
      </c>
      <c r="CI9" s="4"/>
      <c r="CJ9" s="4">
        <v>9</v>
      </c>
      <c r="CK9" s="4">
        <v>0</v>
      </c>
      <c r="CL9" s="4">
        <v>8</v>
      </c>
      <c r="CN9" s="10">
        <f t="shared" ca="1" si="29"/>
        <v>0.77982923485735478</v>
      </c>
      <c r="CO9" s="11">
        <f t="shared" ca="1" si="30"/>
        <v>21</v>
      </c>
      <c r="CP9" s="4"/>
      <c r="CQ9" s="4">
        <v>9</v>
      </c>
      <c r="CR9" s="4">
        <v>1</v>
      </c>
      <c r="CS9" s="4">
        <v>9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613</v>
      </c>
      <c r="Z10" s="4" t="s">
        <v>50</v>
      </c>
      <c r="AA10" s="4">
        <f t="shared" ca="1" si="2"/>
        <v>87</v>
      </c>
      <c r="AB10" s="4" t="s">
        <v>2</v>
      </c>
      <c r="AC10" s="4">
        <f t="shared" ca="1" si="3"/>
        <v>526</v>
      </c>
      <c r="AE10" s="4">
        <f t="shared" ca="1" si="4"/>
        <v>0</v>
      </c>
      <c r="AF10" s="4">
        <f t="shared" ca="1" si="5"/>
        <v>6</v>
      </c>
      <c r="AG10" s="4" t="s">
        <v>14</v>
      </c>
      <c r="AH10" s="4">
        <f t="shared" ca="1" si="6"/>
        <v>1</v>
      </c>
      <c r="AI10" s="4">
        <f t="shared" ca="1" si="7"/>
        <v>3</v>
      </c>
      <c r="AJ10" s="4" t="s">
        <v>13</v>
      </c>
      <c r="AK10" s="4">
        <f t="shared" ca="1" si="8"/>
        <v>0</v>
      </c>
      <c r="AL10" s="4">
        <f t="shared" ca="1" si="9"/>
        <v>0</v>
      </c>
      <c r="AM10" s="4" t="s">
        <v>14</v>
      </c>
      <c r="AN10" s="4">
        <f t="shared" ca="1" si="10"/>
        <v>8</v>
      </c>
      <c r="AO10" s="4">
        <f t="shared" ca="1" si="11"/>
        <v>7</v>
      </c>
      <c r="AP10" s="4" t="s">
        <v>19</v>
      </c>
      <c r="AQ10" s="4">
        <f t="shared" ca="1" si="12"/>
        <v>0</v>
      </c>
      <c r="AR10" s="4">
        <f t="shared" ca="1" si="13"/>
        <v>5</v>
      </c>
      <c r="AS10" s="4" t="s">
        <v>3</v>
      </c>
      <c r="AT10" s="4">
        <f t="shared" ca="1" si="14"/>
        <v>2</v>
      </c>
      <c r="AU10" s="4">
        <f t="shared" ca="1" si="15"/>
        <v>6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6</v>
      </c>
      <c r="BE10" s="6">
        <f t="shared" ca="1" si="19"/>
        <v>0</v>
      </c>
      <c r="BF10" s="7"/>
      <c r="BH10" s="4">
        <v>10</v>
      </c>
      <c r="BI10" s="8">
        <f t="shared" ca="1" si="20"/>
        <v>1</v>
      </c>
      <c r="BJ10" s="8">
        <f t="shared" ca="1" si="0"/>
        <v>8</v>
      </c>
      <c r="BK10" s="9"/>
      <c r="BM10" s="4">
        <v>10</v>
      </c>
      <c r="BN10" s="8">
        <f t="shared" ca="1" si="21"/>
        <v>3</v>
      </c>
      <c r="BO10" s="8">
        <f t="shared" ca="1" si="22"/>
        <v>7</v>
      </c>
      <c r="BP10" s="9"/>
      <c r="BQ10" s="9"/>
      <c r="BR10" s="7"/>
      <c r="BS10" s="10">
        <f t="shared" ca="1" si="23"/>
        <v>0.4973157012426751</v>
      </c>
      <c r="BT10" s="11">
        <f t="shared" ca="1" si="24"/>
        <v>10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0.7830356119116344</v>
      </c>
      <c r="CA10" s="11">
        <f t="shared" ca="1" si="26"/>
        <v>6</v>
      </c>
      <c r="CB10" s="4"/>
      <c r="CC10" s="4">
        <v>10</v>
      </c>
      <c r="CD10" s="4">
        <v>1</v>
      </c>
      <c r="CE10" s="4">
        <v>0</v>
      </c>
      <c r="CG10" s="10">
        <f t="shared" ca="1" si="27"/>
        <v>0.81483192077155142</v>
      </c>
      <c r="CH10" s="11">
        <f t="shared" ca="1" si="28"/>
        <v>19</v>
      </c>
      <c r="CI10" s="4"/>
      <c r="CJ10" s="4">
        <v>10</v>
      </c>
      <c r="CK10" s="4">
        <v>0</v>
      </c>
      <c r="CL10" s="4">
        <v>9</v>
      </c>
      <c r="CN10" s="10">
        <f t="shared" ca="1" si="29"/>
        <v>0.74649881130535134</v>
      </c>
      <c r="CO10" s="11">
        <f t="shared" ca="1" si="30"/>
        <v>25</v>
      </c>
      <c r="CP10" s="4"/>
      <c r="CQ10" s="4">
        <v>10</v>
      </c>
      <c r="CR10" s="4">
        <v>2</v>
      </c>
      <c r="CS10" s="4">
        <v>1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815</v>
      </c>
      <c r="Z11" s="4" t="s">
        <v>50</v>
      </c>
      <c r="AA11" s="4">
        <f t="shared" ca="1" si="2"/>
        <v>9</v>
      </c>
      <c r="AB11" s="4" t="s">
        <v>2</v>
      </c>
      <c r="AC11" s="4">
        <f t="shared" ca="1" si="3"/>
        <v>806</v>
      </c>
      <c r="AE11" s="4">
        <f t="shared" ca="1" si="4"/>
        <v>0</v>
      </c>
      <c r="AF11" s="4">
        <f t="shared" ca="1" si="5"/>
        <v>8</v>
      </c>
      <c r="AG11" s="4" t="s">
        <v>3</v>
      </c>
      <c r="AH11" s="4">
        <f t="shared" ca="1" si="6"/>
        <v>1</v>
      </c>
      <c r="AI11" s="4">
        <f t="shared" ca="1" si="7"/>
        <v>5</v>
      </c>
      <c r="AJ11" s="4" t="s">
        <v>1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0</v>
      </c>
      <c r="AO11" s="4">
        <f t="shared" ca="1" si="11"/>
        <v>9</v>
      </c>
      <c r="AP11" s="4" t="s">
        <v>19</v>
      </c>
      <c r="AQ11" s="4">
        <f t="shared" ca="1" si="12"/>
        <v>0</v>
      </c>
      <c r="AR11" s="4">
        <f t="shared" ca="1" si="13"/>
        <v>8</v>
      </c>
      <c r="AS11" s="4" t="s">
        <v>3</v>
      </c>
      <c r="AT11" s="4">
        <f t="shared" ca="1" si="14"/>
        <v>0</v>
      </c>
      <c r="AU11" s="4">
        <f t="shared" ca="1" si="15"/>
        <v>6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8</v>
      </c>
      <c r="BE11" s="6">
        <f t="shared" ca="1" si="19"/>
        <v>0</v>
      </c>
      <c r="BF11" s="7"/>
      <c r="BH11" s="4">
        <v>11</v>
      </c>
      <c r="BI11" s="8">
        <f t="shared" ca="1" si="20"/>
        <v>1</v>
      </c>
      <c r="BJ11" s="8">
        <f t="shared" ca="1" si="0"/>
        <v>0</v>
      </c>
      <c r="BK11" s="9"/>
      <c r="BM11" s="4">
        <v>11</v>
      </c>
      <c r="BN11" s="8">
        <f t="shared" ca="1" si="21"/>
        <v>5</v>
      </c>
      <c r="BO11" s="8">
        <f t="shared" ca="1" si="22"/>
        <v>9</v>
      </c>
      <c r="BP11" s="9"/>
      <c r="BQ11" s="9"/>
      <c r="BR11" s="7"/>
      <c r="BS11" s="10">
        <f t="shared" ca="1" si="23"/>
        <v>6.0157768510698428E-2</v>
      </c>
      <c r="BT11" s="11">
        <f t="shared" ca="1" si="24"/>
        <v>15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6.9540271787571606E-2</v>
      </c>
      <c r="CA11" s="11">
        <f t="shared" ca="1" si="26"/>
        <v>17</v>
      </c>
      <c r="CB11" s="4"/>
      <c r="CC11" s="4">
        <v>11</v>
      </c>
      <c r="CD11" s="4">
        <v>2</v>
      </c>
      <c r="CE11" s="4">
        <v>0</v>
      </c>
      <c r="CG11" s="10">
        <f t="shared" ca="1" si="27"/>
        <v>0.87486233071967601</v>
      </c>
      <c r="CH11" s="11">
        <f t="shared" ca="1" si="28"/>
        <v>11</v>
      </c>
      <c r="CI11" s="4"/>
      <c r="CJ11" s="4">
        <v>11</v>
      </c>
      <c r="CK11" s="4">
        <v>1</v>
      </c>
      <c r="CL11" s="4">
        <v>0</v>
      </c>
      <c r="CN11" s="10">
        <f t="shared" ca="1" si="29"/>
        <v>0.49417383546325078</v>
      </c>
      <c r="CO11" s="11">
        <f t="shared" ca="1" si="30"/>
        <v>45</v>
      </c>
      <c r="CP11" s="4"/>
      <c r="CQ11" s="4">
        <v>11</v>
      </c>
      <c r="CR11" s="4">
        <v>2</v>
      </c>
      <c r="CS11" s="4">
        <v>2</v>
      </c>
    </row>
    <row r="12" spans="1:97" ht="45.95" customHeight="1" thickBot="1" x14ac:dyDescent="0.3">
      <c r="A12" s="24"/>
      <c r="B12" s="25"/>
      <c r="C12" s="73" t="str">
        <f ca="1">$Y3/100&amp;$Z3&amp;$AA3/100&amp;$AB3</f>
        <v>6.63－0.48＝</v>
      </c>
      <c r="D12" s="74"/>
      <c r="E12" s="74"/>
      <c r="F12" s="74"/>
      <c r="G12" s="84">
        <f ca="1">$AC3/100</f>
        <v>6.15</v>
      </c>
      <c r="H12" s="85"/>
      <c r="I12" s="21"/>
      <c r="J12" s="22"/>
      <c r="K12" s="20"/>
      <c r="L12" s="13"/>
      <c r="M12" s="73" t="str">
        <f ca="1">$Y4/100&amp;$Z4&amp;$AA4/100&amp;$AB4</f>
        <v>5.84－0.63＝</v>
      </c>
      <c r="N12" s="74"/>
      <c r="O12" s="74"/>
      <c r="P12" s="74"/>
      <c r="Q12" s="84">
        <f ca="1">$AC4/100</f>
        <v>5.21</v>
      </c>
      <c r="R12" s="85"/>
      <c r="S12" s="21"/>
      <c r="T12" s="23"/>
      <c r="X12" s="2" t="s">
        <v>24</v>
      </c>
      <c r="Y12" s="4">
        <f t="shared" ca="1" si="1"/>
        <v>272</v>
      </c>
      <c r="Z12" s="4" t="s">
        <v>50</v>
      </c>
      <c r="AA12" s="4">
        <f t="shared" ca="1" si="2"/>
        <v>89</v>
      </c>
      <c r="AB12" s="4" t="s">
        <v>2</v>
      </c>
      <c r="AC12" s="4">
        <f t="shared" ca="1" si="3"/>
        <v>183</v>
      </c>
      <c r="AE12" s="4">
        <f t="shared" ca="1" si="4"/>
        <v>0</v>
      </c>
      <c r="AF12" s="4">
        <f t="shared" ca="1" si="5"/>
        <v>2</v>
      </c>
      <c r="AG12" s="4" t="s">
        <v>3</v>
      </c>
      <c r="AH12" s="4">
        <f t="shared" ca="1" si="6"/>
        <v>7</v>
      </c>
      <c r="AI12" s="4">
        <f t="shared" ca="1" si="7"/>
        <v>2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3</v>
      </c>
      <c r="AN12" s="4">
        <f t="shared" ca="1" si="10"/>
        <v>8</v>
      </c>
      <c r="AO12" s="4">
        <f t="shared" ca="1" si="11"/>
        <v>9</v>
      </c>
      <c r="AP12" s="4" t="s">
        <v>19</v>
      </c>
      <c r="AQ12" s="4">
        <f t="shared" ca="1" si="12"/>
        <v>0</v>
      </c>
      <c r="AR12" s="4">
        <f t="shared" ca="1" si="13"/>
        <v>1</v>
      </c>
      <c r="AS12" s="4" t="s">
        <v>3</v>
      </c>
      <c r="AT12" s="4">
        <f t="shared" ca="1" si="14"/>
        <v>8</v>
      </c>
      <c r="AU12" s="4">
        <f t="shared" ca="1" si="15"/>
        <v>3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2</v>
      </c>
      <c r="BE12" s="6">
        <f t="shared" ca="1" si="19"/>
        <v>0</v>
      </c>
      <c r="BF12" s="7"/>
      <c r="BH12" s="4">
        <v>12</v>
      </c>
      <c r="BI12" s="8">
        <f t="shared" ca="1" si="20"/>
        <v>7</v>
      </c>
      <c r="BJ12" s="8">
        <f t="shared" ca="1" si="0"/>
        <v>8</v>
      </c>
      <c r="BK12" s="9"/>
      <c r="BM12" s="4">
        <v>12</v>
      </c>
      <c r="BN12" s="8">
        <f t="shared" ca="1" si="21"/>
        <v>2</v>
      </c>
      <c r="BO12" s="8">
        <f t="shared" ca="1" si="22"/>
        <v>9</v>
      </c>
      <c r="BP12" s="9"/>
      <c r="BQ12" s="9"/>
      <c r="BR12" s="7"/>
      <c r="BS12" s="10">
        <f t="shared" ca="1" si="23"/>
        <v>0.24946858739053168</v>
      </c>
      <c r="BT12" s="11">
        <f t="shared" ca="1" si="24"/>
        <v>13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0.9498929779197619</v>
      </c>
      <c r="CA12" s="11">
        <f t="shared" ca="1" si="26"/>
        <v>2</v>
      </c>
      <c r="CB12" s="4"/>
      <c r="CC12" s="4">
        <v>12</v>
      </c>
      <c r="CD12" s="4">
        <v>3</v>
      </c>
      <c r="CE12" s="4">
        <v>0</v>
      </c>
      <c r="CG12" s="10">
        <f t="shared" ca="1" si="27"/>
        <v>0.18758301561493607</v>
      </c>
      <c r="CH12" s="11">
        <f t="shared" ca="1" si="28"/>
        <v>79</v>
      </c>
      <c r="CI12" s="4"/>
      <c r="CJ12" s="4">
        <v>12</v>
      </c>
      <c r="CK12" s="4">
        <v>1</v>
      </c>
      <c r="CL12" s="4">
        <v>1</v>
      </c>
      <c r="CN12" s="10">
        <f t="shared" ca="1" si="29"/>
        <v>0.8392662138997995</v>
      </c>
      <c r="CO12" s="11">
        <f t="shared" ca="1" si="30"/>
        <v>18</v>
      </c>
      <c r="CP12" s="4"/>
      <c r="CQ12" s="4">
        <v>12</v>
      </c>
      <c r="CR12" s="4">
        <v>2</v>
      </c>
      <c r="CS12" s="4">
        <v>3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0.83471831026854204</v>
      </c>
      <c r="BT13" s="11">
        <f t="shared" ca="1" si="24"/>
        <v>4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0.41136150571214181</v>
      </c>
      <c r="CA13" s="11">
        <f t="shared" ca="1" si="26"/>
        <v>11</v>
      </c>
      <c r="CB13" s="4"/>
      <c r="CC13" s="4">
        <v>13</v>
      </c>
      <c r="CD13" s="4">
        <v>4</v>
      </c>
      <c r="CE13" s="4">
        <v>0</v>
      </c>
      <c r="CG13" s="10">
        <f t="shared" ca="1" si="27"/>
        <v>0.23160433790075496</v>
      </c>
      <c r="CH13" s="11">
        <f t="shared" ca="1" si="28"/>
        <v>69</v>
      </c>
      <c r="CI13" s="4"/>
      <c r="CJ13" s="4">
        <v>13</v>
      </c>
      <c r="CK13" s="4">
        <v>1</v>
      </c>
      <c r="CL13" s="4">
        <v>2</v>
      </c>
      <c r="CN13" s="10">
        <f t="shared" ca="1" si="29"/>
        <v>0.6588490382411275</v>
      </c>
      <c r="CO13" s="11">
        <f t="shared" ca="1" si="30"/>
        <v>32</v>
      </c>
      <c r="CP13" s="4"/>
      <c r="CQ13" s="4">
        <v>13</v>
      </c>
      <c r="CR13" s="4">
        <v>2</v>
      </c>
      <c r="CS13" s="4">
        <v>4</v>
      </c>
    </row>
    <row r="14" spans="1:97" ht="54.95" customHeight="1" x14ac:dyDescent="0.25">
      <c r="A14" s="20"/>
      <c r="B14" s="13"/>
      <c r="C14" s="39"/>
      <c r="D14" s="40">
        <f ca="1">$AY3</f>
        <v>0</v>
      </c>
      <c r="E14" s="41">
        <f ca="1">$BD3</f>
        <v>6</v>
      </c>
      <c r="F14" s="41" t="str">
        <f ca="1">IF(AND(G14=0,H14=0),"",".")</f>
        <v>.</v>
      </c>
      <c r="G14" s="42">
        <f ca="1">$BI3</f>
        <v>6</v>
      </c>
      <c r="H14" s="42">
        <f ca="1">$BN3</f>
        <v>3</v>
      </c>
      <c r="I14" s="33"/>
      <c r="J14" s="28"/>
      <c r="K14" s="20"/>
      <c r="L14" s="13"/>
      <c r="M14" s="39"/>
      <c r="N14" s="40">
        <f ca="1">$AY4</f>
        <v>0</v>
      </c>
      <c r="O14" s="41">
        <f ca="1">$BD4</f>
        <v>5</v>
      </c>
      <c r="P14" s="41" t="str">
        <f ca="1">IF(AND(Q14=0,R14=0),"",".")</f>
        <v>.</v>
      </c>
      <c r="Q14" s="42">
        <f ca="1">$BI4</f>
        <v>8</v>
      </c>
      <c r="R14" s="42">
        <f ca="1">$BN4</f>
        <v>4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1.4838075372227699E-3</v>
      </c>
      <c r="BT14" s="11">
        <f t="shared" ca="1" si="24"/>
        <v>18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0.91638619577032399</v>
      </c>
      <c r="CA14" s="11">
        <f t="shared" ca="1" si="26"/>
        <v>3</v>
      </c>
      <c r="CB14" s="4"/>
      <c r="CC14" s="4">
        <v>14</v>
      </c>
      <c r="CD14" s="4">
        <v>5</v>
      </c>
      <c r="CE14" s="4">
        <v>0</v>
      </c>
      <c r="CG14" s="10">
        <f t="shared" ca="1" si="27"/>
        <v>1.8382159976906731E-2</v>
      </c>
      <c r="CH14" s="11">
        <f t="shared" ca="1" si="28"/>
        <v>96</v>
      </c>
      <c r="CI14" s="4"/>
      <c r="CJ14" s="4">
        <v>14</v>
      </c>
      <c r="CK14" s="4">
        <v>1</v>
      </c>
      <c r="CL14" s="4">
        <v>3</v>
      </c>
      <c r="CN14" s="10">
        <f t="shared" ca="1" si="29"/>
        <v>0.88857206761176222</v>
      </c>
      <c r="CO14" s="11">
        <f t="shared" ca="1" si="30"/>
        <v>14</v>
      </c>
      <c r="CP14" s="4"/>
      <c r="CQ14" s="4">
        <v>14</v>
      </c>
      <c r="CR14" s="4">
        <v>2</v>
      </c>
      <c r="CS14" s="4">
        <v>5</v>
      </c>
    </row>
    <row r="15" spans="1:97" ht="54.95" customHeight="1" thickBot="1" x14ac:dyDescent="0.3">
      <c r="A15" s="20"/>
      <c r="B15" s="13"/>
      <c r="C15" s="69" t="str">
        <f ca="1">IF(AND($AZ3=0,$AY3=0),"","－")</f>
        <v/>
      </c>
      <c r="D15" s="70" t="str">
        <f ca="1">IF(AND($AZ3=0,$AY3=0),"－",$AZ3)</f>
        <v>－</v>
      </c>
      <c r="E15" s="71">
        <f ca="1">$BE3</f>
        <v>0</v>
      </c>
      <c r="F15" s="71" t="str">
        <f ca="1">IF(AND(G15=0,H15=0),"",".")</f>
        <v>.</v>
      </c>
      <c r="G15" s="72">
        <f ca="1">$BJ3</f>
        <v>4</v>
      </c>
      <c r="H15" s="72">
        <f ca="1">$BO3</f>
        <v>8</v>
      </c>
      <c r="I15" s="33"/>
      <c r="J15" s="28"/>
      <c r="K15" s="20"/>
      <c r="L15" s="13"/>
      <c r="M15" s="69" t="str">
        <f ca="1">IF(AND($AZ4=0,$AY4=0),"","－")</f>
        <v/>
      </c>
      <c r="N15" s="70" t="str">
        <f ca="1">IF(AND($AZ4=0,$AY4=0),"－",$AZ4)</f>
        <v>－</v>
      </c>
      <c r="O15" s="71">
        <f ca="1">$BE4</f>
        <v>0</v>
      </c>
      <c r="P15" s="71" t="str">
        <f ca="1">IF(AND(Q15=0,R15=0),"",".")</f>
        <v>.</v>
      </c>
      <c r="Q15" s="72">
        <f ca="1">$BJ4</f>
        <v>6</v>
      </c>
      <c r="R15" s="72">
        <f ca="1">$BO4</f>
        <v>3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0.72177505776454975</v>
      </c>
      <c r="BT15" s="11">
        <f t="shared" ca="1" si="24"/>
        <v>7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0.11862920370659547</v>
      </c>
      <c r="CA15" s="11">
        <f t="shared" ca="1" si="26"/>
        <v>14</v>
      </c>
      <c r="CB15" s="4"/>
      <c r="CC15" s="4">
        <v>15</v>
      </c>
      <c r="CD15" s="4">
        <v>6</v>
      </c>
      <c r="CE15" s="4">
        <v>0</v>
      </c>
      <c r="CG15" s="10">
        <f t="shared" ca="1" si="27"/>
        <v>0.70812872083487988</v>
      </c>
      <c r="CH15" s="11">
        <f t="shared" ca="1" si="28"/>
        <v>24</v>
      </c>
      <c r="CI15" s="4"/>
      <c r="CJ15" s="4">
        <v>15</v>
      </c>
      <c r="CK15" s="4">
        <v>1</v>
      </c>
      <c r="CL15" s="4">
        <v>4</v>
      </c>
      <c r="CN15" s="10">
        <f t="shared" ca="1" si="29"/>
        <v>0.35658837061909487</v>
      </c>
      <c r="CO15" s="11">
        <f t="shared" ca="1" si="30"/>
        <v>62</v>
      </c>
      <c r="CP15" s="4"/>
      <c r="CQ15" s="4">
        <v>15</v>
      </c>
      <c r="CR15" s="4">
        <v>2</v>
      </c>
      <c r="CS15" s="4">
        <v>6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6</v>
      </c>
      <c r="F16" s="41" t="str">
        <f>$AS3</f>
        <v>.</v>
      </c>
      <c r="G16" s="42">
        <f ca="1">$AT3</f>
        <v>1</v>
      </c>
      <c r="H16" s="43">
        <f ca="1">$AU3</f>
        <v>5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5</v>
      </c>
      <c r="P16" s="41" t="str">
        <f>$AS4</f>
        <v>.</v>
      </c>
      <c r="Q16" s="42">
        <f ca="1">$AT4</f>
        <v>2</v>
      </c>
      <c r="R16" s="43">
        <f ca="1">$AU4</f>
        <v>1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0.29627878067933178</v>
      </c>
      <c r="BT16" s="11">
        <f t="shared" ca="1" si="24"/>
        <v>12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0.88822800553432668</v>
      </c>
      <c r="CA16" s="11">
        <f t="shared" ca="1" si="26"/>
        <v>4</v>
      </c>
      <c r="CB16" s="4"/>
      <c r="CC16" s="4">
        <v>16</v>
      </c>
      <c r="CD16" s="4">
        <v>7</v>
      </c>
      <c r="CE16" s="4">
        <v>0</v>
      </c>
      <c r="CG16" s="10">
        <f t="shared" ca="1" si="27"/>
        <v>6.9562588206011688E-2</v>
      </c>
      <c r="CH16" s="11">
        <f t="shared" ca="1" si="28"/>
        <v>89</v>
      </c>
      <c r="CI16" s="4"/>
      <c r="CJ16" s="4">
        <v>16</v>
      </c>
      <c r="CK16" s="4">
        <v>1</v>
      </c>
      <c r="CL16" s="4">
        <v>5</v>
      </c>
      <c r="CN16" s="10">
        <f t="shared" ca="1" si="29"/>
        <v>0.53266883934028286</v>
      </c>
      <c r="CO16" s="11">
        <f t="shared" ca="1" si="30"/>
        <v>43</v>
      </c>
      <c r="CP16" s="4"/>
      <c r="CQ16" s="4">
        <v>16</v>
      </c>
      <c r="CR16" s="4">
        <v>2</v>
      </c>
      <c r="CS16" s="4">
        <v>7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0.75841875756544064</v>
      </c>
      <c r="BT17" s="11">
        <f t="shared" ca="1" si="24"/>
        <v>6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0.6771222403106012</v>
      </c>
      <c r="CA17" s="11">
        <f t="shared" ca="1" si="26"/>
        <v>9</v>
      </c>
      <c r="CB17" s="4"/>
      <c r="CC17" s="4">
        <v>17</v>
      </c>
      <c r="CD17" s="4">
        <v>8</v>
      </c>
      <c r="CE17" s="4">
        <v>0</v>
      </c>
      <c r="CG17" s="10">
        <f t="shared" ca="1" si="27"/>
        <v>0.87482426553117276</v>
      </c>
      <c r="CH17" s="11">
        <f t="shared" ca="1" si="28"/>
        <v>12</v>
      </c>
      <c r="CI17" s="4"/>
      <c r="CJ17" s="4">
        <v>17</v>
      </c>
      <c r="CK17" s="4">
        <v>1</v>
      </c>
      <c r="CL17" s="4">
        <v>6</v>
      </c>
      <c r="CN17" s="10">
        <f t="shared" ca="1" si="29"/>
        <v>0.91860304584598695</v>
      </c>
      <c r="CO17" s="11">
        <f t="shared" ca="1" si="30"/>
        <v>7</v>
      </c>
      <c r="CP17" s="4"/>
      <c r="CQ17" s="4">
        <v>17</v>
      </c>
      <c r="CR17" s="4">
        <v>2</v>
      </c>
      <c r="CS17" s="4">
        <v>8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0.64106269992759446</v>
      </c>
      <c r="BT18" s="11">
        <f t="shared" ca="1" si="24"/>
        <v>8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8.6933943209494435E-2</v>
      </c>
      <c r="CA18" s="11">
        <f t="shared" ca="1" si="26"/>
        <v>16</v>
      </c>
      <c r="CB18" s="4"/>
      <c r="CC18" s="4">
        <v>18</v>
      </c>
      <c r="CD18" s="4">
        <v>9</v>
      </c>
      <c r="CE18" s="4">
        <v>0</v>
      </c>
      <c r="CG18" s="10">
        <f t="shared" ca="1" si="27"/>
        <v>0.9928962391790902</v>
      </c>
      <c r="CH18" s="11">
        <f t="shared" ca="1" si="28"/>
        <v>2</v>
      </c>
      <c r="CI18" s="4"/>
      <c r="CJ18" s="4">
        <v>18</v>
      </c>
      <c r="CK18" s="4">
        <v>1</v>
      </c>
      <c r="CL18" s="4">
        <v>7</v>
      </c>
      <c r="CN18" s="10">
        <f t="shared" ca="1" si="29"/>
        <v>0.90770772223755913</v>
      </c>
      <c r="CO18" s="11">
        <f t="shared" ca="1" si="30"/>
        <v>10</v>
      </c>
      <c r="CP18" s="4"/>
      <c r="CQ18" s="4">
        <v>18</v>
      </c>
      <c r="CR18" s="4">
        <v>2</v>
      </c>
      <c r="CS18" s="4">
        <v>9</v>
      </c>
    </row>
    <row r="19" spans="1:97" ht="45.95" customHeight="1" thickBot="1" x14ac:dyDescent="0.3">
      <c r="A19" s="24"/>
      <c r="B19" s="25"/>
      <c r="C19" s="73" t="str">
        <f ca="1">$Y5/100&amp;$Z5&amp;$AA5/100&amp;$AB5</f>
        <v>9.56－0.36＝</v>
      </c>
      <c r="D19" s="74"/>
      <c r="E19" s="74"/>
      <c r="F19" s="74"/>
      <c r="G19" s="84">
        <f ca="1">$AC5/100</f>
        <v>9.1999999999999993</v>
      </c>
      <c r="H19" s="85"/>
      <c r="I19" s="21"/>
      <c r="J19" s="22"/>
      <c r="K19" s="20"/>
      <c r="L19" s="13"/>
      <c r="M19" s="73" t="str">
        <f ca="1">$Y6/100&amp;$Z6&amp;$AA6/100&amp;$AB6</f>
        <v>8.41－0.11＝</v>
      </c>
      <c r="N19" s="74"/>
      <c r="O19" s="74"/>
      <c r="P19" s="74"/>
      <c r="Q19" s="84">
        <f ca="1">$AC6/100</f>
        <v>8.3000000000000007</v>
      </c>
      <c r="R19" s="85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/>
      <c r="CA19" s="11"/>
      <c r="CB19" s="4"/>
      <c r="CC19" s="4"/>
      <c r="CD19" s="4"/>
      <c r="CE19" s="4"/>
      <c r="CG19" s="10">
        <f t="shared" ca="1" si="27"/>
        <v>0.50087489480679981</v>
      </c>
      <c r="CH19" s="11">
        <f t="shared" ca="1" si="28"/>
        <v>38</v>
      </c>
      <c r="CI19" s="4"/>
      <c r="CJ19" s="4">
        <v>19</v>
      </c>
      <c r="CK19" s="4">
        <v>1</v>
      </c>
      <c r="CL19" s="4">
        <v>8</v>
      </c>
      <c r="CN19" s="10">
        <f t="shared" ca="1" si="29"/>
        <v>0.77724423737121962</v>
      </c>
      <c r="CO19" s="11">
        <f t="shared" ca="1" si="30"/>
        <v>23</v>
      </c>
      <c r="CP19" s="4"/>
      <c r="CQ19" s="4">
        <v>19</v>
      </c>
      <c r="CR19" s="4">
        <v>3</v>
      </c>
      <c r="CS19" s="4">
        <v>1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/>
      <c r="CA20" s="11"/>
      <c r="CB20" s="4"/>
      <c r="CC20" s="4"/>
      <c r="CD20" s="4"/>
      <c r="CE20" s="4"/>
      <c r="CG20" s="10">
        <f t="shared" ca="1" si="27"/>
        <v>0.6275830879734221</v>
      </c>
      <c r="CH20" s="11">
        <f t="shared" ca="1" si="28"/>
        <v>30</v>
      </c>
      <c r="CI20" s="4"/>
      <c r="CJ20" s="4">
        <v>20</v>
      </c>
      <c r="CK20" s="4">
        <v>1</v>
      </c>
      <c r="CL20" s="4">
        <v>9</v>
      </c>
      <c r="CN20" s="10">
        <f t="shared" ca="1" si="29"/>
        <v>0.24517862631724829</v>
      </c>
      <c r="CO20" s="11">
        <f t="shared" ca="1" si="30"/>
        <v>69</v>
      </c>
      <c r="CP20" s="4"/>
      <c r="CQ20" s="4">
        <v>20</v>
      </c>
      <c r="CR20" s="4">
        <v>3</v>
      </c>
      <c r="CS20" s="4">
        <v>2</v>
      </c>
    </row>
    <row r="21" spans="1:97" ht="54.95" customHeight="1" x14ac:dyDescent="0.25">
      <c r="A21" s="20"/>
      <c r="B21" s="13"/>
      <c r="C21" s="39"/>
      <c r="D21" s="40">
        <f ca="1">$AY5</f>
        <v>0</v>
      </c>
      <c r="E21" s="41">
        <f ca="1">$BD5</f>
        <v>9</v>
      </c>
      <c r="F21" s="41" t="str">
        <f ca="1">IF(AND(G21=0,H21=0),"",".")</f>
        <v>.</v>
      </c>
      <c r="G21" s="42">
        <f ca="1">$BI5</f>
        <v>5</v>
      </c>
      <c r="H21" s="42">
        <f ca="1">$BN5</f>
        <v>6</v>
      </c>
      <c r="I21" s="33"/>
      <c r="J21" s="28"/>
      <c r="K21" s="20"/>
      <c r="L21" s="13"/>
      <c r="M21" s="39"/>
      <c r="N21" s="40">
        <f ca="1">$AY6</f>
        <v>0</v>
      </c>
      <c r="O21" s="41">
        <f ca="1">$BD6</f>
        <v>8</v>
      </c>
      <c r="P21" s="41" t="str">
        <f ca="1">IF(AND(Q21=0,R21=0),"",".")</f>
        <v>.</v>
      </c>
      <c r="Q21" s="42">
        <f ca="1">$BI6</f>
        <v>4</v>
      </c>
      <c r="R21" s="42">
        <f ca="1">$BN6</f>
        <v>1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0.55606829889223042</v>
      </c>
      <c r="CH21" s="11">
        <f t="shared" ca="1" si="28"/>
        <v>36</v>
      </c>
      <c r="CI21" s="4"/>
      <c r="CJ21" s="4">
        <v>21</v>
      </c>
      <c r="CK21" s="4">
        <v>2</v>
      </c>
      <c r="CL21" s="4">
        <v>0</v>
      </c>
      <c r="CN21" s="10">
        <f t="shared" ca="1" si="29"/>
        <v>0.11080541441385905</v>
      </c>
      <c r="CO21" s="11">
        <f t="shared" ca="1" si="30"/>
        <v>73</v>
      </c>
      <c r="CP21" s="4"/>
      <c r="CQ21" s="4">
        <v>21</v>
      </c>
      <c r="CR21" s="4">
        <v>3</v>
      </c>
      <c r="CS21" s="4">
        <v>3</v>
      </c>
    </row>
    <row r="22" spans="1:97" ht="54.95" customHeight="1" thickBot="1" x14ac:dyDescent="0.3">
      <c r="A22" s="20"/>
      <c r="B22" s="13"/>
      <c r="C22" s="69" t="str">
        <f ca="1">IF(AND($AZ5=0,$AY5=0),"","－")</f>
        <v/>
      </c>
      <c r="D22" s="70" t="str">
        <f ca="1">IF(AND($AZ5=0,$AY5=0),"－",$AZ5)</f>
        <v>－</v>
      </c>
      <c r="E22" s="71">
        <f ca="1">$BE5</f>
        <v>0</v>
      </c>
      <c r="F22" s="71" t="str">
        <f ca="1">IF(AND(G22=0,H22=0),"",".")</f>
        <v>.</v>
      </c>
      <c r="G22" s="72">
        <f ca="1">$BJ5</f>
        <v>3</v>
      </c>
      <c r="H22" s="72">
        <f ca="1">$BO5</f>
        <v>6</v>
      </c>
      <c r="I22" s="33"/>
      <c r="J22" s="28"/>
      <c r="K22" s="20"/>
      <c r="L22" s="13"/>
      <c r="M22" s="69" t="str">
        <f ca="1">IF(AND($AZ6=0,$AY6=0),"","－")</f>
        <v/>
      </c>
      <c r="N22" s="70" t="str">
        <f ca="1">IF(AND($AZ6=0,$AY6=0),"－",$AZ6)</f>
        <v>－</v>
      </c>
      <c r="O22" s="71">
        <f ca="1">$BE6</f>
        <v>0</v>
      </c>
      <c r="P22" s="71" t="str">
        <f ca="1">IF(AND(Q22=0,R22=0),"",".")</f>
        <v>.</v>
      </c>
      <c r="Q22" s="72">
        <f ca="1">$BJ6</f>
        <v>1</v>
      </c>
      <c r="R22" s="72">
        <f ca="1">$BO6</f>
        <v>1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0.63334636707028169</v>
      </c>
      <c r="CH22" s="11">
        <f t="shared" ca="1" si="28"/>
        <v>29</v>
      </c>
      <c r="CI22" s="4"/>
      <c r="CJ22" s="4">
        <v>22</v>
      </c>
      <c r="CK22" s="4">
        <v>2</v>
      </c>
      <c r="CL22" s="4">
        <v>1</v>
      </c>
      <c r="CN22" s="10">
        <f t="shared" ca="1" si="29"/>
        <v>0.86506376398991469</v>
      </c>
      <c r="CO22" s="11">
        <f t="shared" ca="1" si="30"/>
        <v>15</v>
      </c>
      <c r="CP22" s="4"/>
      <c r="CQ22" s="4">
        <v>22</v>
      </c>
      <c r="CR22" s="4">
        <v>3</v>
      </c>
      <c r="CS22" s="4">
        <v>4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9</v>
      </c>
      <c r="F23" s="41" t="str">
        <f>$AS5</f>
        <v>.</v>
      </c>
      <c r="G23" s="42">
        <f ca="1">$AT5</f>
        <v>2</v>
      </c>
      <c r="H23" s="43">
        <f ca="1">$AU5</f>
        <v>0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8</v>
      </c>
      <c r="P23" s="41" t="str">
        <f>$AS6</f>
        <v>.</v>
      </c>
      <c r="Q23" s="42">
        <f ca="1">$AT6</f>
        <v>3</v>
      </c>
      <c r="R23" s="43">
        <f ca="1">$AU6</f>
        <v>0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0.39530026261592299</v>
      </c>
      <c r="CH23" s="11">
        <f t="shared" ca="1" si="28"/>
        <v>52</v>
      </c>
      <c r="CI23" s="4"/>
      <c r="CJ23" s="4">
        <v>23</v>
      </c>
      <c r="CK23" s="4">
        <v>2</v>
      </c>
      <c r="CL23" s="4">
        <v>2</v>
      </c>
      <c r="CN23" s="10">
        <f t="shared" ca="1" si="29"/>
        <v>0.360824515885103</v>
      </c>
      <c r="CO23" s="11">
        <f t="shared" ca="1" si="30"/>
        <v>61</v>
      </c>
      <c r="CP23" s="4"/>
      <c r="CQ23" s="4">
        <v>23</v>
      </c>
      <c r="CR23" s="4">
        <v>3</v>
      </c>
      <c r="CS23" s="4">
        <v>5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0.7716192879961008</v>
      </c>
      <c r="CH24" s="11">
        <f t="shared" ca="1" si="28"/>
        <v>22</v>
      </c>
      <c r="CI24" s="4"/>
      <c r="CJ24" s="4">
        <v>24</v>
      </c>
      <c r="CK24" s="4">
        <v>2</v>
      </c>
      <c r="CL24" s="4">
        <v>3</v>
      </c>
      <c r="CN24" s="10">
        <f t="shared" ca="1" si="29"/>
        <v>0.6386691788174389</v>
      </c>
      <c r="CO24" s="11">
        <f t="shared" ca="1" si="30"/>
        <v>33</v>
      </c>
      <c r="CP24" s="4"/>
      <c r="CQ24" s="4">
        <v>24</v>
      </c>
      <c r="CR24" s="4">
        <v>3</v>
      </c>
      <c r="CS24" s="4">
        <v>6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0.6235735481160164</v>
      </c>
      <c r="CH25" s="11">
        <f t="shared" ca="1" si="28"/>
        <v>31</v>
      </c>
      <c r="CI25" s="4"/>
      <c r="CJ25" s="4">
        <v>25</v>
      </c>
      <c r="CK25" s="4">
        <v>2</v>
      </c>
      <c r="CL25" s="4">
        <v>4</v>
      </c>
      <c r="CN25" s="10">
        <f t="shared" ca="1" si="29"/>
        <v>0.15779179767128004</v>
      </c>
      <c r="CO25" s="11">
        <f t="shared" ca="1" si="30"/>
        <v>72</v>
      </c>
      <c r="CP25" s="4"/>
      <c r="CQ25" s="4">
        <v>25</v>
      </c>
      <c r="CR25" s="4">
        <v>3</v>
      </c>
      <c r="CS25" s="4">
        <v>7</v>
      </c>
    </row>
    <row r="26" spans="1:97" ht="45.95" customHeight="1" thickBot="1" x14ac:dyDescent="0.3">
      <c r="A26" s="24"/>
      <c r="B26" s="25"/>
      <c r="C26" s="73" t="str">
        <f ca="1">$Y7/100&amp;$Z7&amp;$AA7/100&amp;$AB7</f>
        <v>1.05－0.95＝</v>
      </c>
      <c r="D26" s="74"/>
      <c r="E26" s="74"/>
      <c r="F26" s="74"/>
      <c r="G26" s="84">
        <f ca="1">$AC7/100</f>
        <v>0.1</v>
      </c>
      <c r="H26" s="85"/>
      <c r="I26" s="21"/>
      <c r="J26" s="22"/>
      <c r="K26" s="20"/>
      <c r="L26" s="13"/>
      <c r="M26" s="73" t="str">
        <f ca="1">$Y8/100&amp;$Z8&amp;$AA8/100&amp;$AB8</f>
        <v>3.81－0.02＝</v>
      </c>
      <c r="N26" s="74"/>
      <c r="O26" s="74"/>
      <c r="P26" s="74"/>
      <c r="Q26" s="84">
        <f ca="1">$AC8/100</f>
        <v>3.79</v>
      </c>
      <c r="R26" s="85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0.97122578039343721</v>
      </c>
      <c r="CH26" s="11">
        <f t="shared" ca="1" si="28"/>
        <v>5</v>
      </c>
      <c r="CI26" s="4"/>
      <c r="CJ26" s="4">
        <v>26</v>
      </c>
      <c r="CK26" s="4">
        <v>2</v>
      </c>
      <c r="CL26" s="4">
        <v>5</v>
      </c>
      <c r="CN26" s="10">
        <f t="shared" ca="1" si="29"/>
        <v>0.28108500941774028</v>
      </c>
      <c r="CO26" s="11">
        <f t="shared" ca="1" si="30"/>
        <v>67</v>
      </c>
      <c r="CP26" s="4"/>
      <c r="CQ26" s="4">
        <v>26</v>
      </c>
      <c r="CR26" s="4">
        <v>3</v>
      </c>
      <c r="CS26" s="4">
        <v>8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0.60641292442274053</v>
      </c>
      <c r="CH27" s="11">
        <f t="shared" ca="1" si="28"/>
        <v>34</v>
      </c>
      <c r="CI27" s="4"/>
      <c r="CJ27" s="4">
        <v>27</v>
      </c>
      <c r="CK27" s="4">
        <v>2</v>
      </c>
      <c r="CL27" s="4">
        <v>6</v>
      </c>
      <c r="CN27" s="10">
        <f t="shared" ca="1" si="29"/>
        <v>0.53614646634912966</v>
      </c>
      <c r="CO27" s="11">
        <f t="shared" ca="1" si="30"/>
        <v>42</v>
      </c>
      <c r="CP27" s="4"/>
      <c r="CQ27" s="4">
        <v>27</v>
      </c>
      <c r="CR27" s="4">
        <v>3</v>
      </c>
      <c r="CS27" s="4">
        <v>9</v>
      </c>
    </row>
    <row r="28" spans="1:97" ht="54.95" customHeight="1" x14ac:dyDescent="0.25">
      <c r="A28" s="20"/>
      <c r="B28" s="13"/>
      <c r="C28" s="39"/>
      <c r="D28" s="40">
        <f ca="1">$AY7</f>
        <v>0</v>
      </c>
      <c r="E28" s="41">
        <f ca="1">$BD7</f>
        <v>1</v>
      </c>
      <c r="F28" s="41" t="str">
        <f ca="1">IF(AND(G28=0,H28=0),"",".")</f>
        <v>.</v>
      </c>
      <c r="G28" s="42">
        <f ca="1">$BI7</f>
        <v>0</v>
      </c>
      <c r="H28" s="42">
        <f ca="1">$BN7</f>
        <v>5</v>
      </c>
      <c r="I28" s="33"/>
      <c r="J28" s="28"/>
      <c r="K28" s="20"/>
      <c r="L28" s="13"/>
      <c r="M28" s="39"/>
      <c r="N28" s="40">
        <f ca="1">$AY8</f>
        <v>0</v>
      </c>
      <c r="O28" s="41">
        <f ca="1">$BD8</f>
        <v>3</v>
      </c>
      <c r="P28" s="41" t="str">
        <f ca="1">IF(AND(Q28=0,R28=0),"",".")</f>
        <v>.</v>
      </c>
      <c r="Q28" s="42">
        <f ca="1">$BI8</f>
        <v>8</v>
      </c>
      <c r="R28" s="42">
        <f ca="1">$BN8</f>
        <v>1</v>
      </c>
      <c r="S28" s="33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0.1417911014283777</v>
      </c>
      <c r="CH28" s="11">
        <f t="shared" ca="1" si="28"/>
        <v>85</v>
      </c>
      <c r="CI28" s="4"/>
      <c r="CJ28" s="4">
        <v>28</v>
      </c>
      <c r="CK28" s="4">
        <v>2</v>
      </c>
      <c r="CL28" s="4">
        <v>7</v>
      </c>
      <c r="CN28" s="10">
        <f t="shared" ca="1" si="29"/>
        <v>9.8669498521655519E-2</v>
      </c>
      <c r="CO28" s="11">
        <f t="shared" ca="1" si="30"/>
        <v>74</v>
      </c>
      <c r="CP28" s="4"/>
      <c r="CQ28" s="4">
        <v>28</v>
      </c>
      <c r="CR28" s="4">
        <v>4</v>
      </c>
      <c r="CS28" s="4">
        <v>1</v>
      </c>
    </row>
    <row r="29" spans="1:97" ht="54.95" customHeight="1" thickBot="1" x14ac:dyDescent="0.3">
      <c r="A29" s="20"/>
      <c r="B29" s="13"/>
      <c r="C29" s="69" t="str">
        <f ca="1">IF(AND($AZ7=0,$AY7=0),"","－")</f>
        <v/>
      </c>
      <c r="D29" s="70" t="str">
        <f ca="1">IF(AND($AZ7=0,$AY7=0),"－",$AZ7)</f>
        <v>－</v>
      </c>
      <c r="E29" s="71">
        <f ca="1">$BE7</f>
        <v>0</v>
      </c>
      <c r="F29" s="71" t="str">
        <f ca="1">IF(AND(G29=0,H29=0),"",".")</f>
        <v>.</v>
      </c>
      <c r="G29" s="72">
        <f ca="1">$BJ7</f>
        <v>9</v>
      </c>
      <c r="H29" s="72">
        <f ca="1">$BO7</f>
        <v>5</v>
      </c>
      <c r="I29" s="33"/>
      <c r="J29" s="28"/>
      <c r="K29" s="20"/>
      <c r="L29" s="13"/>
      <c r="M29" s="69" t="str">
        <f ca="1">IF(AND($AZ8=0,$AY8=0),"","－")</f>
        <v/>
      </c>
      <c r="N29" s="70" t="str">
        <f ca="1">IF(AND($AZ8=0,$AY8=0),"－",$AZ8)</f>
        <v>－</v>
      </c>
      <c r="O29" s="71">
        <f ca="1">$BE8</f>
        <v>0</v>
      </c>
      <c r="P29" s="71" t="str">
        <f ca="1">IF(AND(Q29=0,R29=0),"",".")</f>
        <v>.</v>
      </c>
      <c r="Q29" s="72">
        <f ca="1">$BJ8</f>
        <v>0</v>
      </c>
      <c r="R29" s="72">
        <f ca="1">$BO8</f>
        <v>2</v>
      </c>
      <c r="S29" s="33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1.9820292036973886E-2</v>
      </c>
      <c r="CH29" s="11">
        <f t="shared" ca="1" si="28"/>
        <v>94</v>
      </c>
      <c r="CI29" s="4"/>
      <c r="CJ29" s="4">
        <v>29</v>
      </c>
      <c r="CK29" s="4">
        <v>2</v>
      </c>
      <c r="CL29" s="4">
        <v>8</v>
      </c>
      <c r="CN29" s="10">
        <f t="shared" ca="1" si="29"/>
        <v>0.48986000591663492</v>
      </c>
      <c r="CO29" s="11">
        <f t="shared" ca="1" si="30"/>
        <v>46</v>
      </c>
      <c r="CP29" s="4"/>
      <c r="CQ29" s="4">
        <v>29</v>
      </c>
      <c r="CR29" s="4">
        <v>4</v>
      </c>
      <c r="CS29" s="4">
        <v>2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0</v>
      </c>
      <c r="F30" s="41" t="str">
        <f>$AS7</f>
        <v>.</v>
      </c>
      <c r="G30" s="42">
        <f ca="1">$AT7</f>
        <v>1</v>
      </c>
      <c r="H30" s="43">
        <f ca="1">$AU7</f>
        <v>0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3</v>
      </c>
      <c r="P30" s="41" t="str">
        <f>$AS8</f>
        <v>.</v>
      </c>
      <c r="Q30" s="42">
        <f ca="1">$AT8</f>
        <v>7</v>
      </c>
      <c r="R30" s="43">
        <f ca="1">$AU8</f>
        <v>9</v>
      </c>
      <c r="S30" s="33"/>
      <c r="T30" s="44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0.17352650782631107</v>
      </c>
      <c r="CH30" s="11">
        <f t="shared" ca="1" si="28"/>
        <v>83</v>
      </c>
      <c r="CI30" s="4"/>
      <c r="CJ30" s="4">
        <v>30</v>
      </c>
      <c r="CK30" s="4">
        <v>2</v>
      </c>
      <c r="CL30" s="4">
        <v>9</v>
      </c>
      <c r="CN30" s="10">
        <f t="shared" ca="1" si="29"/>
        <v>0.43902812861013008</v>
      </c>
      <c r="CO30" s="11">
        <f t="shared" ca="1" si="30"/>
        <v>53</v>
      </c>
      <c r="CP30" s="4"/>
      <c r="CQ30" s="4">
        <v>30</v>
      </c>
      <c r="CR30" s="4">
        <v>4</v>
      </c>
      <c r="CS30" s="4">
        <v>3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0.99505396825080994</v>
      </c>
      <c r="CH31" s="11">
        <f t="shared" ca="1" si="28"/>
        <v>1</v>
      </c>
      <c r="CI31" s="4"/>
      <c r="CJ31" s="4">
        <v>31</v>
      </c>
      <c r="CK31" s="4">
        <v>3</v>
      </c>
      <c r="CL31" s="4">
        <v>0</v>
      </c>
      <c r="CN31" s="10">
        <f t="shared" ca="1" si="29"/>
        <v>0.33147951556386701</v>
      </c>
      <c r="CO31" s="11">
        <f t="shared" ca="1" si="30"/>
        <v>65</v>
      </c>
      <c r="CP31" s="4"/>
      <c r="CQ31" s="4">
        <v>31</v>
      </c>
      <c r="CR31" s="4">
        <v>4</v>
      </c>
      <c r="CS31" s="4">
        <v>4</v>
      </c>
    </row>
    <row r="32" spans="1:97" ht="50.1" customHeight="1" thickBot="1" x14ac:dyDescent="0.3">
      <c r="A32" s="87" t="str">
        <f>A1</f>
        <v>小数 ひき算 小数第二位 (1.11)－(0.11) ミックス ８問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6">
        <f>S1</f>
        <v>1</v>
      </c>
      <c r="T32" s="86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0.21440035134967905</v>
      </c>
      <c r="CH32" s="11">
        <f t="shared" ca="1" si="28"/>
        <v>73</v>
      </c>
      <c r="CI32" s="4"/>
      <c r="CJ32" s="4">
        <v>32</v>
      </c>
      <c r="CK32" s="4">
        <v>3</v>
      </c>
      <c r="CL32" s="4">
        <v>1</v>
      </c>
      <c r="CM32" s="4"/>
      <c r="CN32" s="10">
        <f t="shared" ca="1" si="29"/>
        <v>0.80558877080127023</v>
      </c>
      <c r="CO32" s="11">
        <f t="shared" ca="1" si="30"/>
        <v>20</v>
      </c>
      <c r="CP32" s="4"/>
      <c r="CQ32" s="4">
        <v>32</v>
      </c>
      <c r="CR32" s="4">
        <v>4</v>
      </c>
      <c r="CS32" s="4">
        <v>5</v>
      </c>
    </row>
    <row r="33" spans="1:97" ht="54.95" customHeight="1" thickBot="1" x14ac:dyDescent="0.3">
      <c r="A33" s="77" t="str">
        <f t="shared" ref="A33" si="31">A2</f>
        <v>　　月  　 　日</v>
      </c>
      <c r="B33" s="78"/>
      <c r="C33" s="78"/>
      <c r="D33" s="78"/>
      <c r="E33" s="79"/>
      <c r="F33" s="80" t="str">
        <f>F2</f>
        <v>名前</v>
      </c>
      <c r="G33" s="80"/>
      <c r="H33" s="80"/>
      <c r="I33" s="81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3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0.96735727631018054</v>
      </c>
      <c r="CH33" s="11">
        <f t="shared" ca="1" si="28"/>
        <v>6</v>
      </c>
      <c r="CI33" s="4"/>
      <c r="CJ33" s="4">
        <v>33</v>
      </c>
      <c r="CK33" s="4">
        <v>3</v>
      </c>
      <c r="CL33" s="4">
        <v>2</v>
      </c>
      <c r="CN33" s="10">
        <f t="shared" ca="1" si="29"/>
        <v>0.16330178498067649</v>
      </c>
      <c r="CO33" s="11">
        <f t="shared" ca="1" si="30"/>
        <v>70</v>
      </c>
      <c r="CP33" s="4"/>
      <c r="CQ33" s="4">
        <v>33</v>
      </c>
      <c r="CR33" s="4">
        <v>4</v>
      </c>
      <c r="CS33" s="4">
        <v>6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0.31796327955720871</v>
      </c>
      <c r="CH34" s="11">
        <f t="shared" ca="1" si="28"/>
        <v>60</v>
      </c>
      <c r="CI34" s="4"/>
      <c r="CJ34" s="4">
        <v>34</v>
      </c>
      <c r="CK34" s="4">
        <v>3</v>
      </c>
      <c r="CL34" s="4">
        <v>3</v>
      </c>
      <c r="CN34" s="10">
        <f t="shared" ca="1" si="29"/>
        <v>0.84407836229660294</v>
      </c>
      <c r="CO34" s="11">
        <f t="shared" ca="1" si="30"/>
        <v>17</v>
      </c>
      <c r="CP34" s="4"/>
      <c r="CQ34" s="4">
        <v>34</v>
      </c>
      <c r="CR34" s="4">
        <v>4</v>
      </c>
      <c r="CS34" s="4">
        <v>7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0.17893845266414121</v>
      </c>
      <c r="CH35" s="11">
        <f t="shared" ca="1" si="28"/>
        <v>80</v>
      </c>
      <c r="CI35" s="4"/>
      <c r="CJ35" s="4">
        <v>35</v>
      </c>
      <c r="CK35" s="4">
        <v>3</v>
      </c>
      <c r="CL35" s="4">
        <v>4</v>
      </c>
      <c r="CN35" s="10">
        <f t="shared" ca="1" si="29"/>
        <v>0.42180056151043477</v>
      </c>
      <c r="CO35" s="11">
        <f t="shared" ca="1" si="30"/>
        <v>55</v>
      </c>
      <c r="CP35" s="4"/>
      <c r="CQ35" s="4">
        <v>35</v>
      </c>
      <c r="CR35" s="4">
        <v>4</v>
      </c>
      <c r="CS35" s="4">
        <v>8</v>
      </c>
    </row>
    <row r="36" spans="1:97" ht="45.95" customHeight="1" thickBot="1" x14ac:dyDescent="0.3">
      <c r="A36" s="57"/>
      <c r="B36" s="58"/>
      <c r="C36" s="73" t="str">
        <f t="shared" ref="C36" ca="1" si="32">C5</f>
        <v>4.74－0.64＝</v>
      </c>
      <c r="D36" s="74"/>
      <c r="E36" s="74"/>
      <c r="F36" s="74"/>
      <c r="G36" s="75">
        <f ca="1">G5</f>
        <v>4.0999999999999996</v>
      </c>
      <c r="H36" s="76"/>
      <c r="I36" s="59"/>
      <c r="J36" s="60"/>
      <c r="K36" s="25"/>
      <c r="L36" s="25"/>
      <c r="M36" s="73" t="str">
        <f t="shared" ref="M36" ca="1" si="33">M5</f>
        <v>7.59－0.76＝</v>
      </c>
      <c r="N36" s="74"/>
      <c r="O36" s="74"/>
      <c r="P36" s="74"/>
      <c r="Q36" s="75">
        <f ca="1">Q5</f>
        <v>6.83</v>
      </c>
      <c r="R36" s="76"/>
      <c r="S36" s="59"/>
      <c r="T36" s="28"/>
      <c r="Y36" s="4" t="s">
        <v>40</v>
      </c>
      <c r="Z36" s="4" t="str">
        <f ca="1">IF(AND($AA36=0,$AB36=0),"OKA",IF(AB36=0,"OKB","NO"))</f>
        <v>OKB</v>
      </c>
      <c r="AA36" s="61">
        <f ca="1">AT1</f>
        <v>1</v>
      </c>
      <c r="AB36" s="61">
        <f ca="1">AU1</f>
        <v>0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1.2360968950258844E-2</v>
      </c>
      <c r="CH36" s="11">
        <f t="shared" ca="1" si="28"/>
        <v>98</v>
      </c>
      <c r="CI36" s="4"/>
      <c r="CJ36" s="4">
        <v>36</v>
      </c>
      <c r="CK36" s="4">
        <v>3</v>
      </c>
      <c r="CL36" s="4">
        <v>5</v>
      </c>
      <c r="CN36" s="10">
        <f t="shared" ca="1" si="29"/>
        <v>0.43289951317856101</v>
      </c>
      <c r="CO36" s="11">
        <f t="shared" ca="1" si="30"/>
        <v>54</v>
      </c>
      <c r="CP36" s="4"/>
      <c r="CQ36" s="4">
        <v>36</v>
      </c>
      <c r="CR36" s="4">
        <v>4</v>
      </c>
      <c r="CS36" s="4">
        <v>9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8</v>
      </c>
      <c r="AB37" s="61">
        <f t="shared" ca="1" si="35"/>
        <v>3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0.34881388411357594</v>
      </c>
      <c r="CH37" s="11">
        <f t="shared" ca="1" si="28"/>
        <v>57</v>
      </c>
      <c r="CI37" s="4"/>
      <c r="CJ37" s="4">
        <v>37</v>
      </c>
      <c r="CK37" s="4">
        <v>3</v>
      </c>
      <c r="CL37" s="4">
        <v>6</v>
      </c>
      <c r="CN37" s="10">
        <f t="shared" ca="1" si="29"/>
        <v>0.82123848351769302</v>
      </c>
      <c r="CO37" s="11">
        <f t="shared" ca="1" si="30"/>
        <v>19</v>
      </c>
      <c r="CP37" s="4"/>
      <c r="CQ37" s="4">
        <v>37</v>
      </c>
      <c r="CR37" s="4">
        <v>5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4</v>
      </c>
      <c r="F38" s="31" t="str">
        <f t="shared" ca="1" si="36"/>
        <v>.</v>
      </c>
      <c r="G38" s="32">
        <f t="shared" ca="1" si="36"/>
        <v>7</v>
      </c>
      <c r="H38" s="32">
        <f t="shared" ca="1" si="36"/>
        <v>4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7</v>
      </c>
      <c r="P38" s="31" t="str">
        <f t="shared" ca="1" si="37"/>
        <v>.</v>
      </c>
      <c r="Q38" s="32">
        <f t="shared" ca="1" si="37"/>
        <v>5</v>
      </c>
      <c r="R38" s="32">
        <f t="shared" ca="1" si="37"/>
        <v>9</v>
      </c>
      <c r="S38" s="33"/>
      <c r="T38" s="28"/>
      <c r="Y38" s="4" t="s">
        <v>41</v>
      </c>
      <c r="Z38" s="4" t="str">
        <f t="shared" ca="1" si="34"/>
        <v>NO</v>
      </c>
      <c r="AA38" s="61">
        <f t="shared" ref="AA38" ca="1" si="38">AT3</f>
        <v>1</v>
      </c>
      <c r="AB38" s="61">
        <f t="shared" ref="AB38" ca="1" si="39">AU3</f>
        <v>5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0.4591195412627781</v>
      </c>
      <c r="CH38" s="11">
        <f t="shared" ca="1" si="28"/>
        <v>43</v>
      </c>
      <c r="CI38" s="4"/>
      <c r="CJ38" s="4">
        <v>38</v>
      </c>
      <c r="CK38" s="4">
        <v>3</v>
      </c>
      <c r="CL38" s="4">
        <v>7</v>
      </c>
      <c r="CN38" s="10">
        <f t="shared" ca="1" si="29"/>
        <v>0.96866168755921289</v>
      </c>
      <c r="CO38" s="11">
        <f t="shared" ca="1" si="30"/>
        <v>5</v>
      </c>
      <c r="CP38" s="4"/>
      <c r="CQ38" s="4">
        <v>38</v>
      </c>
      <c r="CR38" s="4">
        <v>5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0</v>
      </c>
      <c r="F39" s="36" t="str">
        <f t="shared" ca="1" si="36"/>
        <v>.</v>
      </c>
      <c r="G39" s="37">
        <f t="shared" ca="1" si="36"/>
        <v>6</v>
      </c>
      <c r="H39" s="37">
        <f t="shared" ca="1" si="36"/>
        <v>4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－</v>
      </c>
      <c r="O39" s="36">
        <f t="shared" ca="1" si="40"/>
        <v>0</v>
      </c>
      <c r="P39" s="36" t="str">
        <f t="shared" ca="1" si="40"/>
        <v>.</v>
      </c>
      <c r="Q39" s="37">
        <f t="shared" ca="1" si="40"/>
        <v>7</v>
      </c>
      <c r="R39" s="37">
        <f t="shared" ca="1" si="40"/>
        <v>6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2</v>
      </c>
      <c r="AB39" s="61">
        <f t="shared" ca="1" si="35"/>
        <v>1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0.61977985419731818</v>
      </c>
      <c r="CH39" s="11">
        <f t="shared" ca="1" si="28"/>
        <v>32</v>
      </c>
      <c r="CI39" s="4"/>
      <c r="CJ39" s="4">
        <v>39</v>
      </c>
      <c r="CK39" s="4">
        <v>3</v>
      </c>
      <c r="CL39" s="4">
        <v>8</v>
      </c>
      <c r="CN39" s="10">
        <f t="shared" ca="1" si="29"/>
        <v>0.30284400840252235</v>
      </c>
      <c r="CO39" s="11">
        <f t="shared" ca="1" si="30"/>
        <v>66</v>
      </c>
      <c r="CP39" s="4"/>
      <c r="CQ39" s="4">
        <v>39</v>
      </c>
      <c r="CR39" s="4">
        <v>5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4</v>
      </c>
      <c r="F40" s="65" t="str">
        <f t="shared" si="36"/>
        <v>.</v>
      </c>
      <c r="G40" s="66">
        <f t="shared" ca="1" si="36"/>
        <v>1</v>
      </c>
      <c r="H40" s="67">
        <f t="shared" ca="1" si="36"/>
        <v>0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40"/>
        <v>6</v>
      </c>
      <c r="P40" s="65" t="str">
        <f t="shared" si="40"/>
        <v>.</v>
      </c>
      <c r="Q40" s="66">
        <f t="shared" ca="1" si="40"/>
        <v>8</v>
      </c>
      <c r="R40" s="67">
        <f t="shared" ca="1" si="40"/>
        <v>3</v>
      </c>
      <c r="S40" s="68"/>
      <c r="T40" s="28"/>
      <c r="V40" s="62"/>
      <c r="Y40" s="4" t="s">
        <v>28</v>
      </c>
      <c r="Z40" s="4" t="str">
        <f t="shared" ca="1" si="34"/>
        <v>OKB</v>
      </c>
      <c r="AA40" s="61">
        <f t="shared" ca="1" si="35"/>
        <v>2</v>
      </c>
      <c r="AB40" s="61">
        <f t="shared" ca="1" si="35"/>
        <v>0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0.30116417961199982</v>
      </c>
      <c r="CH40" s="11">
        <f t="shared" ca="1" si="28"/>
        <v>61</v>
      </c>
      <c r="CI40" s="4"/>
      <c r="CJ40" s="4">
        <v>40</v>
      </c>
      <c r="CK40" s="4">
        <v>3</v>
      </c>
      <c r="CL40" s="4">
        <v>9</v>
      </c>
      <c r="CN40" s="10">
        <f t="shared" ca="1" si="29"/>
        <v>0.60821460663082194</v>
      </c>
      <c r="CO40" s="11">
        <f t="shared" ca="1" si="30"/>
        <v>35</v>
      </c>
      <c r="CP40" s="4"/>
      <c r="CQ40" s="4">
        <v>40</v>
      </c>
      <c r="CR40" s="4">
        <v>5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OKB</v>
      </c>
      <c r="AA41" s="61">
        <f t="shared" ca="1" si="35"/>
        <v>3</v>
      </c>
      <c r="AB41" s="61">
        <f t="shared" ca="1" si="35"/>
        <v>0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5.2150312642317842E-2</v>
      </c>
      <c r="CH41" s="11">
        <f t="shared" ca="1" si="28"/>
        <v>91</v>
      </c>
      <c r="CI41" s="4"/>
      <c r="CJ41" s="4">
        <v>41</v>
      </c>
      <c r="CK41" s="4">
        <v>4</v>
      </c>
      <c r="CL41" s="4">
        <v>0</v>
      </c>
      <c r="CN41" s="10">
        <f t="shared" ca="1" si="29"/>
        <v>0.90521543390960035</v>
      </c>
      <c r="CO41" s="11">
        <f t="shared" ca="1" si="30"/>
        <v>12</v>
      </c>
      <c r="CP41" s="4"/>
      <c r="CQ41" s="4">
        <v>41</v>
      </c>
      <c r="CR41" s="4">
        <v>5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OKB</v>
      </c>
      <c r="AA42" s="61">
        <f t="shared" ca="1" si="35"/>
        <v>1</v>
      </c>
      <c r="AB42" s="61">
        <f t="shared" ca="1" si="35"/>
        <v>0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0.45400859463395327</v>
      </c>
      <c r="CH42" s="11">
        <f t="shared" ca="1" si="28"/>
        <v>44</v>
      </c>
      <c r="CI42" s="4"/>
      <c r="CJ42" s="4">
        <v>42</v>
      </c>
      <c r="CK42" s="4">
        <v>4</v>
      </c>
      <c r="CL42" s="4">
        <v>1</v>
      </c>
      <c r="CN42" s="10">
        <f t="shared" ca="1" si="29"/>
        <v>0.40531791288284758</v>
      </c>
      <c r="CO42" s="11">
        <f t="shared" ca="1" si="30"/>
        <v>56</v>
      </c>
      <c r="CP42" s="4"/>
      <c r="CQ42" s="4">
        <v>42</v>
      </c>
      <c r="CR42" s="4">
        <v>5</v>
      </c>
      <c r="CS42" s="4">
        <v>6</v>
      </c>
    </row>
    <row r="43" spans="1:97" ht="45.95" customHeight="1" thickBot="1" x14ac:dyDescent="0.3">
      <c r="A43" s="24"/>
      <c r="B43" s="25"/>
      <c r="C43" s="73" t="str">
        <f t="shared" ref="C43" ca="1" si="41">C12</f>
        <v>6.63－0.48＝</v>
      </c>
      <c r="D43" s="74"/>
      <c r="E43" s="74"/>
      <c r="F43" s="74"/>
      <c r="G43" s="75">
        <f ca="1">G12</f>
        <v>6.15</v>
      </c>
      <c r="H43" s="76"/>
      <c r="I43" s="59"/>
      <c r="J43" s="28"/>
      <c r="K43" s="24"/>
      <c r="L43" s="25"/>
      <c r="M43" s="73" t="str">
        <f t="shared" ref="M43" ca="1" si="42">M12</f>
        <v>5.84－0.63＝</v>
      </c>
      <c r="N43" s="74"/>
      <c r="O43" s="74"/>
      <c r="P43" s="74"/>
      <c r="Q43" s="75">
        <f ca="1">Q12</f>
        <v>5.21</v>
      </c>
      <c r="R43" s="76"/>
      <c r="S43" s="59"/>
      <c r="T43" s="28"/>
      <c r="Y43" s="4" t="s">
        <v>31</v>
      </c>
      <c r="Z43" s="4" t="str">
        <f t="shared" ca="1" si="34"/>
        <v>NO</v>
      </c>
      <c r="AA43" s="61">
        <f t="shared" ca="1" si="35"/>
        <v>7</v>
      </c>
      <c r="AB43" s="61">
        <f t="shared" ca="1" si="35"/>
        <v>9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3.1113586462098941E-2</v>
      </c>
      <c r="CH43" s="11">
        <f t="shared" ca="1" si="28"/>
        <v>93</v>
      </c>
      <c r="CI43" s="4"/>
      <c r="CJ43" s="4">
        <v>43</v>
      </c>
      <c r="CK43" s="4">
        <v>4</v>
      </c>
      <c r="CL43" s="4">
        <v>2</v>
      </c>
      <c r="CN43" s="10">
        <f t="shared" ca="1" si="29"/>
        <v>1.3576944902566668E-2</v>
      </c>
      <c r="CO43" s="11">
        <f t="shared" ca="1" si="30"/>
        <v>81</v>
      </c>
      <c r="CP43" s="4"/>
      <c r="CQ43" s="4">
        <v>43</v>
      </c>
      <c r="CR43" s="4">
        <v>5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OKB</v>
      </c>
      <c r="AA44" s="61">
        <f t="shared" ca="1" si="35"/>
        <v>4</v>
      </c>
      <c r="AB44" s="61">
        <f t="shared" ca="1" si="35"/>
        <v>0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4.4315127475846872E-4</v>
      </c>
      <c r="CH44" s="11">
        <f t="shared" ca="1" si="28"/>
        <v>100</v>
      </c>
      <c r="CI44" s="4"/>
      <c r="CJ44" s="4">
        <v>44</v>
      </c>
      <c r="CK44" s="4">
        <v>4</v>
      </c>
      <c r="CL44" s="4">
        <v>3</v>
      </c>
      <c r="CN44" s="10">
        <f t="shared" ca="1" si="29"/>
        <v>0.34614635869314392</v>
      </c>
      <c r="CO44" s="11">
        <f t="shared" ca="1" si="30"/>
        <v>64</v>
      </c>
      <c r="CP44" s="4"/>
      <c r="CQ44" s="4">
        <v>44</v>
      </c>
      <c r="CR44" s="4">
        <v>5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6</v>
      </c>
      <c r="F45" s="31" t="str">
        <f t="shared" ca="1" si="43"/>
        <v>.</v>
      </c>
      <c r="G45" s="32">
        <f t="shared" ca="1" si="43"/>
        <v>6</v>
      </c>
      <c r="H45" s="32">
        <f t="shared" ca="1" si="43"/>
        <v>3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5</v>
      </c>
      <c r="P45" s="31" t="str">
        <f t="shared" ca="1" si="44"/>
        <v>.</v>
      </c>
      <c r="Q45" s="32">
        <f t="shared" ca="1" si="44"/>
        <v>8</v>
      </c>
      <c r="R45" s="32">
        <f t="shared" ca="1" si="44"/>
        <v>4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2</v>
      </c>
      <c r="AB45" s="61">
        <f t="shared" ca="1" si="35"/>
        <v>6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0.21361559657641538</v>
      </c>
      <c r="CH45" s="11">
        <f t="shared" ca="1" si="28"/>
        <v>74</v>
      </c>
      <c r="CI45" s="4"/>
      <c r="CJ45" s="4">
        <v>45</v>
      </c>
      <c r="CK45" s="4">
        <v>4</v>
      </c>
      <c r="CL45" s="4">
        <v>4</v>
      </c>
      <c r="CN45" s="10">
        <f t="shared" ca="1" si="29"/>
        <v>0.7651634460705411</v>
      </c>
      <c r="CO45" s="11">
        <f t="shared" ca="1" si="30"/>
        <v>24</v>
      </c>
      <c r="CP45" s="4"/>
      <c r="CQ45" s="4">
        <v>45</v>
      </c>
      <c r="CR45" s="4">
        <v>5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－</v>
      </c>
      <c r="E46" s="36">
        <f t="shared" ca="1" si="45"/>
        <v>0</v>
      </c>
      <c r="F46" s="36" t="str">
        <f t="shared" ca="1" si="45"/>
        <v>.</v>
      </c>
      <c r="G46" s="37">
        <f t="shared" ca="1" si="45"/>
        <v>4</v>
      </c>
      <c r="H46" s="37">
        <f t="shared" ca="1" si="45"/>
        <v>8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－</v>
      </c>
      <c r="O46" s="36">
        <f t="shared" ca="1" si="46"/>
        <v>0</v>
      </c>
      <c r="P46" s="36" t="str">
        <f t="shared" ca="1" si="46"/>
        <v>.</v>
      </c>
      <c r="Q46" s="37">
        <f t="shared" ca="1" si="46"/>
        <v>6</v>
      </c>
      <c r="R46" s="37">
        <f t="shared" ca="1" si="46"/>
        <v>3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0</v>
      </c>
      <c r="AB46" s="61">
        <f t="shared" ca="1" si="35"/>
        <v>6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0.65636176390191203</v>
      </c>
      <c r="CH46" s="11">
        <f t="shared" ca="1" si="28"/>
        <v>27</v>
      </c>
      <c r="CI46" s="4"/>
      <c r="CJ46" s="4">
        <v>46</v>
      </c>
      <c r="CK46" s="4">
        <v>4</v>
      </c>
      <c r="CL46" s="4">
        <v>5</v>
      </c>
      <c r="CN46" s="10">
        <f t="shared" ca="1" si="29"/>
        <v>0.97519145973075783</v>
      </c>
      <c r="CO46" s="11">
        <f t="shared" ca="1" si="30"/>
        <v>4</v>
      </c>
      <c r="CP46" s="4"/>
      <c r="CQ46" s="4">
        <v>46</v>
      </c>
      <c r="CR46" s="4">
        <v>6</v>
      </c>
      <c r="CS46" s="4">
        <v>1</v>
      </c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5"/>
        <v>6</v>
      </c>
      <c r="F47" s="65" t="str">
        <f t="shared" si="45"/>
        <v>.</v>
      </c>
      <c r="G47" s="66">
        <f t="shared" ca="1" si="45"/>
        <v>1</v>
      </c>
      <c r="H47" s="67">
        <f t="shared" ca="1" si="45"/>
        <v>5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6"/>
        <v>5</v>
      </c>
      <c r="P47" s="65" t="str">
        <f t="shared" si="46"/>
        <v>.</v>
      </c>
      <c r="Q47" s="66">
        <f t="shared" ca="1" si="46"/>
        <v>2</v>
      </c>
      <c r="R47" s="67">
        <f t="shared" ca="1" si="46"/>
        <v>1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8</v>
      </c>
      <c r="AB47" s="61">
        <f t="shared" ca="1" si="35"/>
        <v>3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0.85386939823244834</v>
      </c>
      <c r="CH47" s="11">
        <f t="shared" ca="1" si="28"/>
        <v>14</v>
      </c>
      <c r="CI47" s="4"/>
      <c r="CJ47" s="4">
        <v>47</v>
      </c>
      <c r="CK47" s="4">
        <v>4</v>
      </c>
      <c r="CL47" s="4">
        <v>6</v>
      </c>
      <c r="CN47" s="10">
        <f t="shared" ca="1" si="29"/>
        <v>0.4834185852780557</v>
      </c>
      <c r="CO47" s="11">
        <f t="shared" ca="1" si="30"/>
        <v>48</v>
      </c>
      <c r="CP47" s="4"/>
      <c r="CQ47" s="4">
        <v>47</v>
      </c>
      <c r="CR47" s="4">
        <v>6</v>
      </c>
      <c r="CS47" s="4">
        <v>2</v>
      </c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0.83561751005466067</v>
      </c>
      <c r="CH48" s="11">
        <f t="shared" ca="1" si="28"/>
        <v>17</v>
      </c>
      <c r="CI48" s="4"/>
      <c r="CJ48" s="4">
        <v>48</v>
      </c>
      <c r="CK48" s="4">
        <v>4</v>
      </c>
      <c r="CL48" s="4">
        <v>7</v>
      </c>
      <c r="CN48" s="10">
        <f t="shared" ca="1" si="29"/>
        <v>0.40224660497127485</v>
      </c>
      <c r="CO48" s="11">
        <f t="shared" ca="1" si="30"/>
        <v>58</v>
      </c>
      <c r="CP48" s="4"/>
      <c r="CQ48" s="4">
        <v>48</v>
      </c>
      <c r="CR48" s="4">
        <v>6</v>
      </c>
      <c r="CS48" s="4">
        <v>3</v>
      </c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8.8012416679014049E-2</v>
      </c>
      <c r="CH49" s="11">
        <f t="shared" ca="1" si="28"/>
        <v>88</v>
      </c>
      <c r="CI49" s="4"/>
      <c r="CJ49" s="4">
        <v>49</v>
      </c>
      <c r="CK49" s="4">
        <v>4</v>
      </c>
      <c r="CL49" s="4">
        <v>8</v>
      </c>
      <c r="CN49" s="10">
        <f t="shared" ca="1" si="29"/>
        <v>0.34797945905352967</v>
      </c>
      <c r="CO49" s="11">
        <f t="shared" ca="1" si="30"/>
        <v>63</v>
      </c>
      <c r="CP49" s="4"/>
      <c r="CQ49" s="4">
        <v>49</v>
      </c>
      <c r="CR49" s="4">
        <v>6</v>
      </c>
      <c r="CS49" s="4">
        <v>4</v>
      </c>
    </row>
    <row r="50" spans="1:97" ht="45.95" customHeight="1" thickBot="1" x14ac:dyDescent="0.3">
      <c r="A50" s="24"/>
      <c r="B50" s="25"/>
      <c r="C50" s="73" t="str">
        <f t="shared" ref="C50" ca="1" si="47">C19</f>
        <v>9.56－0.36＝</v>
      </c>
      <c r="D50" s="74"/>
      <c r="E50" s="74"/>
      <c r="F50" s="74"/>
      <c r="G50" s="75">
        <f ca="1">G19</f>
        <v>9.1999999999999993</v>
      </c>
      <c r="H50" s="76"/>
      <c r="I50" s="59"/>
      <c r="J50" s="28"/>
      <c r="K50" s="24"/>
      <c r="L50" s="25"/>
      <c r="M50" s="73" t="str">
        <f t="shared" ref="M50" ca="1" si="48">M19</f>
        <v>8.41－0.11＝</v>
      </c>
      <c r="N50" s="74"/>
      <c r="O50" s="74"/>
      <c r="P50" s="74"/>
      <c r="Q50" s="75">
        <f ca="1">Q19</f>
        <v>8.3000000000000007</v>
      </c>
      <c r="R50" s="76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0.40248512441960904</v>
      </c>
      <c r="CH50" s="11">
        <f t="shared" ca="1" si="28"/>
        <v>50</v>
      </c>
      <c r="CI50" s="4"/>
      <c r="CJ50" s="4">
        <v>50</v>
      </c>
      <c r="CK50" s="4">
        <v>4</v>
      </c>
      <c r="CL50" s="4">
        <v>9</v>
      </c>
      <c r="CN50" s="10">
        <f t="shared" ca="1" si="29"/>
        <v>0.57413855211028531</v>
      </c>
      <c r="CO50" s="11">
        <f t="shared" ca="1" si="30"/>
        <v>37</v>
      </c>
      <c r="CP50" s="4"/>
      <c r="CQ50" s="4">
        <v>50</v>
      </c>
      <c r="CR50" s="4">
        <v>6</v>
      </c>
      <c r="CS50" s="4">
        <v>5</v>
      </c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5.8286728429543189E-2</v>
      </c>
      <c r="CH51" s="11">
        <f t="shared" ca="1" si="28"/>
        <v>90</v>
      </c>
      <c r="CI51" s="4"/>
      <c r="CJ51" s="4">
        <v>51</v>
      </c>
      <c r="CK51" s="4">
        <v>5</v>
      </c>
      <c r="CL51" s="4">
        <v>0</v>
      </c>
      <c r="CN51" s="10">
        <f t="shared" ca="1" si="29"/>
        <v>0.6246465479507709</v>
      </c>
      <c r="CO51" s="11">
        <f t="shared" ca="1" si="30"/>
        <v>34</v>
      </c>
      <c r="CP51" s="4"/>
      <c r="CQ51" s="4">
        <v>51</v>
      </c>
      <c r="CR51" s="4">
        <v>6</v>
      </c>
      <c r="CS51" s="4">
        <v>6</v>
      </c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9</v>
      </c>
      <c r="F52" s="31" t="str">
        <f t="shared" ca="1" si="49"/>
        <v>.</v>
      </c>
      <c r="G52" s="32">
        <f t="shared" ca="1" si="49"/>
        <v>5</v>
      </c>
      <c r="H52" s="32">
        <f t="shared" ca="1" si="49"/>
        <v>6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8</v>
      </c>
      <c r="P52" s="31" t="str">
        <f t="shared" ca="1" si="50"/>
        <v>.</v>
      </c>
      <c r="Q52" s="32">
        <f t="shared" ca="1" si="50"/>
        <v>4</v>
      </c>
      <c r="R52" s="32">
        <f t="shared" ca="1" si="50"/>
        <v>1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0.84113626289338184</v>
      </c>
      <c r="CH52" s="11">
        <f t="shared" ca="1" si="28"/>
        <v>16</v>
      </c>
      <c r="CI52" s="4"/>
      <c r="CJ52" s="4">
        <v>52</v>
      </c>
      <c r="CK52" s="4">
        <v>5</v>
      </c>
      <c r="CL52" s="4">
        <v>1</v>
      </c>
      <c r="CN52" s="10">
        <f t="shared" ca="1" si="29"/>
        <v>0.74196482228410576</v>
      </c>
      <c r="CO52" s="11">
        <f t="shared" ca="1" si="30"/>
        <v>27</v>
      </c>
      <c r="CP52" s="4"/>
      <c r="CQ52" s="4">
        <v>52</v>
      </c>
      <c r="CR52" s="4">
        <v>6</v>
      </c>
      <c r="CS52" s="4">
        <v>7</v>
      </c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－</v>
      </c>
      <c r="E53" s="36">
        <f t="shared" ca="1" si="51"/>
        <v>0</v>
      </c>
      <c r="F53" s="36" t="str">
        <f t="shared" ca="1" si="51"/>
        <v>.</v>
      </c>
      <c r="G53" s="37">
        <f t="shared" ca="1" si="51"/>
        <v>3</v>
      </c>
      <c r="H53" s="37">
        <f t="shared" ca="1" si="51"/>
        <v>6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－</v>
      </c>
      <c r="O53" s="36">
        <f t="shared" ca="1" si="52"/>
        <v>0</v>
      </c>
      <c r="P53" s="36" t="str">
        <f t="shared" ca="1" si="52"/>
        <v>.</v>
      </c>
      <c r="Q53" s="37">
        <f t="shared" ca="1" si="52"/>
        <v>1</v>
      </c>
      <c r="R53" s="37">
        <f t="shared" ca="1" si="52"/>
        <v>1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0.43561982744847416</v>
      </c>
      <c r="CH53" s="11">
        <f t="shared" ca="1" si="28"/>
        <v>48</v>
      </c>
      <c r="CI53" s="4"/>
      <c r="CJ53" s="4">
        <v>53</v>
      </c>
      <c r="CK53" s="4">
        <v>5</v>
      </c>
      <c r="CL53" s="4">
        <v>2</v>
      </c>
      <c r="CN53" s="10">
        <f t="shared" ca="1" si="29"/>
        <v>4.9121561120784252E-2</v>
      </c>
      <c r="CO53" s="11">
        <f t="shared" ca="1" si="30"/>
        <v>79</v>
      </c>
      <c r="CP53" s="4"/>
      <c r="CQ53" s="4">
        <v>53</v>
      </c>
      <c r="CR53" s="4">
        <v>6</v>
      </c>
      <c r="CS53" s="4">
        <v>8</v>
      </c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51"/>
        <v>9</v>
      </c>
      <c r="F54" s="65" t="str">
        <f t="shared" si="51"/>
        <v>.</v>
      </c>
      <c r="G54" s="66">
        <f t="shared" ca="1" si="51"/>
        <v>2</v>
      </c>
      <c r="H54" s="67">
        <f t="shared" ca="1" si="51"/>
        <v>0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2"/>
        <v>8</v>
      </c>
      <c r="P54" s="65" t="str">
        <f t="shared" si="52"/>
        <v>.</v>
      </c>
      <c r="Q54" s="66">
        <f t="shared" ca="1" si="52"/>
        <v>3</v>
      </c>
      <c r="R54" s="67">
        <f t="shared" ca="1" si="52"/>
        <v>0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0.61556310520303059</v>
      </c>
      <c r="CH54" s="11">
        <f t="shared" ca="1" si="28"/>
        <v>33</v>
      </c>
      <c r="CI54" s="4"/>
      <c r="CJ54" s="4">
        <v>54</v>
      </c>
      <c r="CK54" s="4">
        <v>5</v>
      </c>
      <c r="CL54" s="4">
        <v>3</v>
      </c>
      <c r="CN54" s="10">
        <f t="shared" ca="1" si="29"/>
        <v>0.69456919357974634</v>
      </c>
      <c r="CO54" s="11">
        <f t="shared" ca="1" si="30"/>
        <v>29</v>
      </c>
      <c r="CP54" s="4"/>
      <c r="CQ54" s="4">
        <v>54</v>
      </c>
      <c r="CR54" s="4">
        <v>6</v>
      </c>
      <c r="CS54" s="4">
        <v>9</v>
      </c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>
        <f t="shared" ca="1" si="27"/>
        <v>0.22643854829040777</v>
      </c>
      <c r="CH55" s="11">
        <f t="shared" ca="1" si="28"/>
        <v>70</v>
      </c>
      <c r="CI55" s="4"/>
      <c r="CJ55" s="4">
        <v>55</v>
      </c>
      <c r="CK55" s="4">
        <v>5</v>
      </c>
      <c r="CL55" s="4">
        <v>4</v>
      </c>
      <c r="CN55" s="10">
        <f t="shared" ca="1" si="29"/>
        <v>0.90696776030411597</v>
      </c>
      <c r="CO55" s="11">
        <f t="shared" ca="1" si="30"/>
        <v>11</v>
      </c>
      <c r="CP55" s="4"/>
      <c r="CQ55" s="4">
        <v>55</v>
      </c>
      <c r="CR55" s="4">
        <v>7</v>
      </c>
      <c r="CS55" s="4">
        <v>1</v>
      </c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>
        <f t="shared" ca="1" si="27"/>
        <v>1.9556978262453506E-2</v>
      </c>
      <c r="CH56" s="11">
        <f t="shared" ca="1" si="28"/>
        <v>95</v>
      </c>
      <c r="CI56" s="4"/>
      <c r="CJ56" s="4">
        <v>56</v>
      </c>
      <c r="CK56" s="4">
        <v>5</v>
      </c>
      <c r="CL56" s="4">
        <v>5</v>
      </c>
      <c r="CN56" s="10">
        <f t="shared" ca="1" si="29"/>
        <v>0.9179625665881922</v>
      </c>
      <c r="CO56" s="11">
        <f t="shared" ca="1" si="30"/>
        <v>8</v>
      </c>
      <c r="CP56" s="4"/>
      <c r="CQ56" s="4">
        <v>56</v>
      </c>
      <c r="CR56" s="4">
        <v>7</v>
      </c>
      <c r="CS56" s="4">
        <v>2</v>
      </c>
    </row>
    <row r="57" spans="1:97" ht="45.95" customHeight="1" thickBot="1" x14ac:dyDescent="0.3">
      <c r="A57" s="24"/>
      <c r="B57" s="25"/>
      <c r="C57" s="73" t="str">
        <f t="shared" ref="C57" ca="1" si="53">C26</f>
        <v>1.05－0.95＝</v>
      </c>
      <c r="D57" s="74"/>
      <c r="E57" s="74"/>
      <c r="F57" s="74"/>
      <c r="G57" s="75">
        <f ca="1">G26</f>
        <v>0.1</v>
      </c>
      <c r="H57" s="76"/>
      <c r="I57" s="59"/>
      <c r="J57" s="28"/>
      <c r="K57" s="24"/>
      <c r="L57" s="25"/>
      <c r="M57" s="73" t="str">
        <f t="shared" ref="M57" ca="1" si="54">M26</f>
        <v>3.81－0.02＝</v>
      </c>
      <c r="N57" s="74"/>
      <c r="O57" s="74"/>
      <c r="P57" s="74"/>
      <c r="Q57" s="75">
        <f ca="1">Q26</f>
        <v>3.79</v>
      </c>
      <c r="R57" s="76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>
        <f t="shared" ca="1" si="27"/>
        <v>0.9738871770313805</v>
      </c>
      <c r="CH57" s="11">
        <f t="shared" ca="1" si="28"/>
        <v>4</v>
      </c>
      <c r="CI57" s="4"/>
      <c r="CJ57" s="4">
        <v>57</v>
      </c>
      <c r="CK57" s="4">
        <v>5</v>
      </c>
      <c r="CL57" s="4">
        <v>6</v>
      </c>
      <c r="CN57" s="10">
        <f t="shared" ca="1" si="29"/>
        <v>0.48434498707433571</v>
      </c>
      <c r="CO57" s="11">
        <f t="shared" ca="1" si="30"/>
        <v>47</v>
      </c>
      <c r="CP57" s="4"/>
      <c r="CQ57" s="4">
        <v>57</v>
      </c>
      <c r="CR57" s="4">
        <v>7</v>
      </c>
      <c r="CS57" s="4">
        <v>3</v>
      </c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>
        <f t="shared" ca="1" si="27"/>
        <v>0.54778804389530888</v>
      </c>
      <c r="CH58" s="11">
        <f t="shared" ca="1" si="28"/>
        <v>37</v>
      </c>
      <c r="CI58" s="4"/>
      <c r="CJ58" s="4">
        <v>58</v>
      </c>
      <c r="CK58" s="4">
        <v>5</v>
      </c>
      <c r="CL58" s="4">
        <v>7</v>
      </c>
      <c r="CN58" s="10">
        <f t="shared" ca="1" si="29"/>
        <v>0.51627961802537936</v>
      </c>
      <c r="CO58" s="11">
        <f t="shared" ca="1" si="30"/>
        <v>44</v>
      </c>
      <c r="CP58" s="4"/>
      <c r="CQ58" s="4">
        <v>58</v>
      </c>
      <c r="CR58" s="4">
        <v>7</v>
      </c>
      <c r="CS58" s="4">
        <v>4</v>
      </c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1</v>
      </c>
      <c r="F59" s="31" t="str">
        <f t="shared" ca="1" si="55"/>
        <v>.</v>
      </c>
      <c r="G59" s="32">
        <f t="shared" ca="1" si="55"/>
        <v>0</v>
      </c>
      <c r="H59" s="32">
        <f t="shared" ca="1" si="55"/>
        <v>5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3</v>
      </c>
      <c r="P59" s="31" t="str">
        <f t="shared" ca="1" si="56"/>
        <v>.</v>
      </c>
      <c r="Q59" s="32">
        <f t="shared" ca="1" si="56"/>
        <v>8</v>
      </c>
      <c r="R59" s="32">
        <f t="shared" ca="1" si="56"/>
        <v>1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>
        <f t="shared" ca="1" si="27"/>
        <v>0.23191599852954126</v>
      </c>
      <c r="CH59" s="11">
        <f t="shared" ca="1" si="28"/>
        <v>68</v>
      </c>
      <c r="CI59" s="4"/>
      <c r="CJ59" s="4">
        <v>59</v>
      </c>
      <c r="CK59" s="4">
        <v>5</v>
      </c>
      <c r="CL59" s="4">
        <v>8</v>
      </c>
      <c r="CN59" s="10">
        <f t="shared" ca="1" si="29"/>
        <v>0.37108736073981585</v>
      </c>
      <c r="CO59" s="11">
        <f t="shared" ca="1" si="30"/>
        <v>60</v>
      </c>
      <c r="CP59" s="4"/>
      <c r="CQ59" s="4">
        <v>59</v>
      </c>
      <c r="CR59" s="4">
        <v>7</v>
      </c>
      <c r="CS59" s="4">
        <v>5</v>
      </c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－</v>
      </c>
      <c r="E60" s="36">
        <f t="shared" ca="1" si="57"/>
        <v>0</v>
      </c>
      <c r="F60" s="36" t="str">
        <f t="shared" ca="1" si="57"/>
        <v>.</v>
      </c>
      <c r="G60" s="37">
        <f t="shared" ca="1" si="57"/>
        <v>9</v>
      </c>
      <c r="H60" s="37">
        <f t="shared" ca="1" si="57"/>
        <v>5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－</v>
      </c>
      <c r="O60" s="36">
        <f t="shared" ca="1" si="58"/>
        <v>0</v>
      </c>
      <c r="P60" s="36" t="str">
        <f t="shared" ca="1" si="58"/>
        <v>.</v>
      </c>
      <c r="Q60" s="37">
        <f t="shared" ca="1" si="58"/>
        <v>0</v>
      </c>
      <c r="R60" s="37">
        <f t="shared" ca="1" si="58"/>
        <v>2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>
        <f t="shared" ca="1" si="27"/>
        <v>0.43918470912616214</v>
      </c>
      <c r="CH60" s="11">
        <f t="shared" ca="1" si="28"/>
        <v>47</v>
      </c>
      <c r="CI60" s="4"/>
      <c r="CJ60" s="4">
        <v>60</v>
      </c>
      <c r="CK60" s="4">
        <v>5</v>
      </c>
      <c r="CL60" s="4">
        <v>9</v>
      </c>
      <c r="CN60" s="10">
        <f t="shared" ca="1" si="29"/>
        <v>9.7065504291867999E-2</v>
      </c>
      <c r="CO60" s="11">
        <f t="shared" ca="1" si="30"/>
        <v>75</v>
      </c>
      <c r="CP60" s="4"/>
      <c r="CQ60" s="4">
        <v>60</v>
      </c>
      <c r="CR60" s="4">
        <v>7</v>
      </c>
      <c r="CS60" s="4">
        <v>6</v>
      </c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7"/>
        <v>0</v>
      </c>
      <c r="F61" s="65" t="str">
        <f t="shared" si="57"/>
        <v>.</v>
      </c>
      <c r="G61" s="66">
        <f t="shared" ca="1" si="57"/>
        <v>1</v>
      </c>
      <c r="H61" s="67">
        <f t="shared" ca="1" si="57"/>
        <v>0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8"/>
        <v>3</v>
      </c>
      <c r="P61" s="65" t="str">
        <f t="shared" si="58"/>
        <v>.</v>
      </c>
      <c r="Q61" s="66">
        <f t="shared" ca="1" si="58"/>
        <v>7</v>
      </c>
      <c r="R61" s="67">
        <f t="shared" ca="1" si="58"/>
        <v>9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>
        <f t="shared" ca="1" si="27"/>
        <v>0.87150953152612454</v>
      </c>
      <c r="CH61" s="11">
        <f t="shared" ca="1" si="28"/>
        <v>13</v>
      </c>
      <c r="CI61" s="4"/>
      <c r="CJ61" s="4">
        <v>61</v>
      </c>
      <c r="CK61" s="4">
        <v>6</v>
      </c>
      <c r="CL61" s="4">
        <v>0</v>
      </c>
      <c r="CN61" s="10">
        <f t="shared" ca="1" si="29"/>
        <v>0.43916496993783838</v>
      </c>
      <c r="CO61" s="11">
        <f t="shared" ca="1" si="30"/>
        <v>52</v>
      </c>
      <c r="CP61" s="4"/>
      <c r="CQ61" s="4">
        <v>61</v>
      </c>
      <c r="CR61" s="4">
        <v>7</v>
      </c>
      <c r="CS61" s="4">
        <v>7</v>
      </c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>
        <f t="shared" ca="1" si="27"/>
        <v>7.1320279596240876E-3</v>
      </c>
      <c r="CH62" s="11">
        <f t="shared" ca="1" si="28"/>
        <v>99</v>
      </c>
      <c r="CI62" s="4"/>
      <c r="CJ62" s="4">
        <v>62</v>
      </c>
      <c r="CK62" s="4">
        <v>6</v>
      </c>
      <c r="CL62" s="4">
        <v>1</v>
      </c>
      <c r="CN62" s="10">
        <f t="shared" ca="1" si="29"/>
        <v>0.48071498780008637</v>
      </c>
      <c r="CO62" s="11">
        <f t="shared" ca="1" si="30"/>
        <v>49</v>
      </c>
      <c r="CP62" s="4"/>
      <c r="CQ62" s="4">
        <v>62</v>
      </c>
      <c r="CR62" s="4">
        <v>7</v>
      </c>
      <c r="CS62" s="4">
        <v>8</v>
      </c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>
        <f t="shared" ca="1" si="27"/>
        <v>0.22356704021501161</v>
      </c>
      <c r="CH63" s="11">
        <f t="shared" ca="1" si="28"/>
        <v>71</v>
      </c>
      <c r="CJ63" s="4">
        <v>63</v>
      </c>
      <c r="CK63" s="4">
        <v>6</v>
      </c>
      <c r="CL63" s="4">
        <v>2</v>
      </c>
      <c r="CN63" s="10">
        <f t="shared" ca="1" si="29"/>
        <v>0.92370107339550311</v>
      </c>
      <c r="CO63" s="11">
        <f t="shared" ca="1" si="30"/>
        <v>6</v>
      </c>
      <c r="CQ63" s="4">
        <v>63</v>
      </c>
      <c r="CR63" s="4">
        <v>7</v>
      </c>
      <c r="CS63" s="4">
        <v>9</v>
      </c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>
        <f t="shared" ca="1" si="27"/>
        <v>0.88146254920274902</v>
      </c>
      <c r="CH64" s="11">
        <f t="shared" ca="1" si="28"/>
        <v>9</v>
      </c>
      <c r="CJ64" s="4">
        <v>64</v>
      </c>
      <c r="CK64" s="4">
        <v>6</v>
      </c>
      <c r="CL64" s="4">
        <v>3</v>
      </c>
      <c r="CN64" s="10">
        <f t="shared" ca="1" si="29"/>
        <v>0.8445025175875992</v>
      </c>
      <c r="CO64" s="11">
        <f t="shared" ca="1" si="30"/>
        <v>16</v>
      </c>
      <c r="CQ64" s="4">
        <v>64</v>
      </c>
      <c r="CR64" s="4">
        <v>8</v>
      </c>
      <c r="CS64" s="4">
        <v>1</v>
      </c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>
        <f t="shared" ca="1" si="27"/>
        <v>0.27616276379010896</v>
      </c>
      <c r="CH65" s="11">
        <f t="shared" ca="1" si="28"/>
        <v>64</v>
      </c>
      <c r="CJ65" s="4">
        <v>65</v>
      </c>
      <c r="CK65" s="4">
        <v>6</v>
      </c>
      <c r="CL65" s="4">
        <v>4</v>
      </c>
      <c r="CN65" s="10">
        <f t="shared" ca="1" si="29"/>
        <v>9.0583813611841868E-2</v>
      </c>
      <c r="CO65" s="11">
        <f t="shared" ca="1" si="30"/>
        <v>76</v>
      </c>
      <c r="CQ65" s="4">
        <v>65</v>
      </c>
      <c r="CR65" s="4">
        <v>8</v>
      </c>
      <c r="CS65" s="4">
        <v>2</v>
      </c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>
        <f t="shared" ref="CG66:CG100" ca="1" si="59">RAND()</f>
        <v>0.84321021484920322</v>
      </c>
      <c r="CH66" s="11">
        <f t="shared" ref="CH66:CH100" ca="1" si="60">RANK(CG66,$CG$1:$CG$100,)</f>
        <v>15</v>
      </c>
      <c r="CJ66" s="4">
        <v>66</v>
      </c>
      <c r="CK66" s="4">
        <v>6</v>
      </c>
      <c r="CL66" s="4">
        <v>5</v>
      </c>
      <c r="CN66" s="10">
        <f t="shared" ref="CN66:CN81" ca="1" si="61">RAND()</f>
        <v>4.7393588849243828E-2</v>
      </c>
      <c r="CO66" s="11">
        <f t="shared" ref="CO66:CO81" ca="1" si="62">RANK(CN66,$CN$1:$CN$100,)</f>
        <v>80</v>
      </c>
      <c r="CQ66" s="4">
        <v>66</v>
      </c>
      <c r="CR66" s="4">
        <v>8</v>
      </c>
      <c r="CS66" s="4">
        <v>3</v>
      </c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>
        <f t="shared" ca="1" si="59"/>
        <v>0.65905503255244613</v>
      </c>
      <c r="CH67" s="11">
        <f t="shared" ca="1" si="60"/>
        <v>26</v>
      </c>
      <c r="CJ67" s="4">
        <v>67</v>
      </c>
      <c r="CK67" s="4">
        <v>6</v>
      </c>
      <c r="CL67" s="4">
        <v>6</v>
      </c>
      <c r="CN67" s="10">
        <f t="shared" ca="1" si="61"/>
        <v>0.56313250594841135</v>
      </c>
      <c r="CO67" s="11">
        <f t="shared" ca="1" si="62"/>
        <v>39</v>
      </c>
      <c r="CQ67" s="4">
        <v>67</v>
      </c>
      <c r="CR67" s="4">
        <v>8</v>
      </c>
      <c r="CS67" s="4">
        <v>4</v>
      </c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>
        <f t="shared" ca="1" si="59"/>
        <v>0.91878906598727184</v>
      </c>
      <c r="CH68" s="11">
        <f t="shared" ca="1" si="60"/>
        <v>7</v>
      </c>
      <c r="CJ68" s="4">
        <v>68</v>
      </c>
      <c r="CK68" s="4">
        <v>6</v>
      </c>
      <c r="CL68" s="4">
        <v>7</v>
      </c>
      <c r="CN68" s="10">
        <f t="shared" ca="1" si="61"/>
        <v>0.89348801721071891</v>
      </c>
      <c r="CO68" s="11">
        <f t="shared" ca="1" si="62"/>
        <v>13</v>
      </c>
      <c r="CQ68" s="4">
        <v>68</v>
      </c>
      <c r="CR68" s="4">
        <v>8</v>
      </c>
      <c r="CS68" s="4">
        <v>5</v>
      </c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>
        <f t="shared" ca="1" si="59"/>
        <v>0.35403046271172567</v>
      </c>
      <c r="CH69" s="11">
        <f t="shared" ca="1" si="60"/>
        <v>56</v>
      </c>
      <c r="CJ69" s="4">
        <v>69</v>
      </c>
      <c r="CK69" s="4">
        <v>6</v>
      </c>
      <c r="CL69" s="4">
        <v>8</v>
      </c>
      <c r="CN69" s="10">
        <f t="shared" ca="1" si="61"/>
        <v>0.38923518448375094</v>
      </c>
      <c r="CO69" s="11">
        <f t="shared" ca="1" si="62"/>
        <v>59</v>
      </c>
      <c r="CQ69" s="4">
        <v>69</v>
      </c>
      <c r="CR69" s="4">
        <v>8</v>
      </c>
      <c r="CS69" s="4">
        <v>6</v>
      </c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>
        <f t="shared" ca="1" si="59"/>
        <v>0.6437468861484803</v>
      </c>
      <c r="CH70" s="11">
        <f t="shared" ca="1" si="60"/>
        <v>28</v>
      </c>
      <c r="CJ70" s="4">
        <v>70</v>
      </c>
      <c r="CK70" s="4">
        <v>6</v>
      </c>
      <c r="CL70" s="4">
        <v>9</v>
      </c>
      <c r="CN70" s="10">
        <f t="shared" ca="1" si="61"/>
        <v>0.40444150492360509</v>
      </c>
      <c r="CO70" s="11">
        <f t="shared" ca="1" si="62"/>
        <v>57</v>
      </c>
      <c r="CQ70" s="4">
        <v>70</v>
      </c>
      <c r="CR70" s="4">
        <v>8</v>
      </c>
      <c r="CS70" s="4">
        <v>7</v>
      </c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>
        <f t="shared" ca="1" si="59"/>
        <v>0.33160189087998726</v>
      </c>
      <c r="CH71" s="11">
        <f t="shared" ca="1" si="60"/>
        <v>59</v>
      </c>
      <c r="CJ71" s="4">
        <v>71</v>
      </c>
      <c r="CK71" s="4">
        <v>7</v>
      </c>
      <c r="CL71" s="4">
        <v>0</v>
      </c>
      <c r="CN71" s="10">
        <f t="shared" ca="1" si="61"/>
        <v>0.90876896670376162</v>
      </c>
      <c r="CO71" s="11">
        <f t="shared" ca="1" si="62"/>
        <v>9</v>
      </c>
      <c r="CQ71" s="4">
        <v>71</v>
      </c>
      <c r="CR71" s="4">
        <v>8</v>
      </c>
      <c r="CS71" s="4">
        <v>8</v>
      </c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>
        <f t="shared" ca="1" si="59"/>
        <v>0.36497831635436417</v>
      </c>
      <c r="CH72" s="11">
        <f t="shared" ca="1" si="60"/>
        <v>53</v>
      </c>
      <c r="CJ72" s="4">
        <v>72</v>
      </c>
      <c r="CK72" s="4">
        <v>7</v>
      </c>
      <c r="CL72" s="4">
        <v>1</v>
      </c>
      <c r="CN72" s="10">
        <f t="shared" ca="1" si="61"/>
        <v>0.97749747067997117</v>
      </c>
      <c r="CO72" s="11">
        <f t="shared" ca="1" si="62"/>
        <v>3</v>
      </c>
      <c r="CQ72" s="4">
        <v>72</v>
      </c>
      <c r="CR72" s="4">
        <v>8</v>
      </c>
      <c r="CS72" s="4">
        <v>9</v>
      </c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>
        <f t="shared" ca="1" si="59"/>
        <v>0.99131487373873095</v>
      </c>
      <c r="CH73" s="11">
        <f t="shared" ca="1" si="60"/>
        <v>3</v>
      </c>
      <c r="CJ73" s="4">
        <v>73</v>
      </c>
      <c r="CK73" s="4">
        <v>7</v>
      </c>
      <c r="CL73" s="4">
        <v>2</v>
      </c>
      <c r="CN73" s="10">
        <f t="shared" ca="1" si="61"/>
        <v>0.15920796357897016</v>
      </c>
      <c r="CO73" s="11">
        <f t="shared" ca="1" si="62"/>
        <v>71</v>
      </c>
      <c r="CQ73" s="4">
        <v>73</v>
      </c>
      <c r="CR73" s="4">
        <v>9</v>
      </c>
      <c r="CS73" s="4">
        <v>1</v>
      </c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>
        <f t="shared" ca="1" si="59"/>
        <v>0.80792119120937411</v>
      </c>
      <c r="CH74" s="11">
        <f t="shared" ca="1" si="60"/>
        <v>21</v>
      </c>
      <c r="CJ74" s="4">
        <v>74</v>
      </c>
      <c r="CK74" s="4">
        <v>7</v>
      </c>
      <c r="CL74" s="4">
        <v>3</v>
      </c>
      <c r="CN74" s="10">
        <f t="shared" ca="1" si="61"/>
        <v>0.55052555087024768</v>
      </c>
      <c r="CO74" s="11">
        <f t="shared" ca="1" si="62"/>
        <v>40</v>
      </c>
      <c r="CQ74" s="4">
        <v>74</v>
      </c>
      <c r="CR74" s="4">
        <v>9</v>
      </c>
      <c r="CS74" s="4">
        <v>2</v>
      </c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>
        <f t="shared" ca="1" si="59"/>
        <v>0.69175712748846929</v>
      </c>
      <c r="CH75" s="11">
        <f t="shared" ca="1" si="60"/>
        <v>25</v>
      </c>
      <c r="CJ75" s="4">
        <v>75</v>
      </c>
      <c r="CK75" s="4">
        <v>7</v>
      </c>
      <c r="CL75" s="4">
        <v>4</v>
      </c>
      <c r="CN75" s="10">
        <f t="shared" ca="1" si="61"/>
        <v>7.714937204744754E-2</v>
      </c>
      <c r="CO75" s="11">
        <f t="shared" ca="1" si="62"/>
        <v>77</v>
      </c>
      <c r="CQ75" s="4">
        <v>75</v>
      </c>
      <c r="CR75" s="4">
        <v>9</v>
      </c>
      <c r="CS75" s="4">
        <v>3</v>
      </c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>
        <f t="shared" ca="1" si="59"/>
        <v>0.41064378461179885</v>
      </c>
      <c r="CH76" s="11">
        <f t="shared" ca="1" si="60"/>
        <v>49</v>
      </c>
      <c r="CJ76" s="4">
        <v>76</v>
      </c>
      <c r="CK76" s="4">
        <v>7</v>
      </c>
      <c r="CL76" s="4">
        <v>5</v>
      </c>
      <c r="CN76" s="10">
        <f t="shared" ca="1" si="61"/>
        <v>0.26569267723214862</v>
      </c>
      <c r="CO76" s="11">
        <f t="shared" ca="1" si="62"/>
        <v>68</v>
      </c>
      <c r="CQ76" s="4">
        <v>76</v>
      </c>
      <c r="CR76" s="4">
        <v>9</v>
      </c>
      <c r="CS76" s="4">
        <v>4</v>
      </c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>
        <f t="shared" ca="1" si="59"/>
        <v>0.76289349629282999</v>
      </c>
      <c r="CH77" s="11">
        <f t="shared" ca="1" si="60"/>
        <v>23</v>
      </c>
      <c r="CJ77" s="4">
        <v>77</v>
      </c>
      <c r="CK77" s="4">
        <v>7</v>
      </c>
      <c r="CL77" s="4">
        <v>6</v>
      </c>
      <c r="CN77" s="10">
        <f t="shared" ca="1" si="61"/>
        <v>0.47129484838031066</v>
      </c>
      <c r="CO77" s="11">
        <f t="shared" ca="1" si="62"/>
        <v>50</v>
      </c>
      <c r="CQ77" s="4">
        <v>77</v>
      </c>
      <c r="CR77" s="4">
        <v>9</v>
      </c>
      <c r="CS77" s="4">
        <v>5</v>
      </c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>
        <f t="shared" ca="1" si="59"/>
        <v>0.18980066192900258</v>
      </c>
      <c r="CH78" s="11">
        <f t="shared" ca="1" si="60"/>
        <v>78</v>
      </c>
      <c r="CJ78" s="4">
        <v>78</v>
      </c>
      <c r="CK78" s="4">
        <v>7</v>
      </c>
      <c r="CL78" s="4">
        <v>7</v>
      </c>
      <c r="CN78" s="10">
        <f t="shared" ca="1" si="61"/>
        <v>0.77730814282078642</v>
      </c>
      <c r="CO78" s="11">
        <f t="shared" ca="1" si="62"/>
        <v>22</v>
      </c>
      <c r="CQ78" s="4">
        <v>78</v>
      </c>
      <c r="CR78" s="4">
        <v>9</v>
      </c>
      <c r="CS78" s="4">
        <v>6</v>
      </c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>
        <f t="shared" ca="1" si="59"/>
        <v>0.45262881774153563</v>
      </c>
      <c r="CH79" s="11">
        <f t="shared" ca="1" si="60"/>
        <v>46</v>
      </c>
      <c r="CJ79" s="4">
        <v>79</v>
      </c>
      <c r="CK79" s="4">
        <v>7</v>
      </c>
      <c r="CL79" s="4">
        <v>8</v>
      </c>
      <c r="CN79" s="10">
        <f t="shared" ca="1" si="61"/>
        <v>0.58561549566926452</v>
      </c>
      <c r="CO79" s="11">
        <f t="shared" ca="1" si="62"/>
        <v>36</v>
      </c>
      <c r="CQ79" s="4">
        <v>79</v>
      </c>
      <c r="CR79" s="4">
        <v>9</v>
      </c>
      <c r="CS79" s="4">
        <v>7</v>
      </c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>
        <f t="shared" ca="1" si="59"/>
        <v>0.6039170123498363</v>
      </c>
      <c r="CH80" s="11">
        <f t="shared" ca="1" si="60"/>
        <v>35</v>
      </c>
      <c r="CJ80" s="4">
        <v>80</v>
      </c>
      <c r="CK80" s="4">
        <v>7</v>
      </c>
      <c r="CL80" s="4">
        <v>9</v>
      </c>
      <c r="CN80" s="10">
        <f t="shared" ca="1" si="61"/>
        <v>0.70694023729195943</v>
      </c>
      <c r="CO80" s="11">
        <f t="shared" ca="1" si="62"/>
        <v>28</v>
      </c>
      <c r="CQ80" s="4">
        <v>80</v>
      </c>
      <c r="CR80" s="4">
        <v>9</v>
      </c>
      <c r="CS80" s="4">
        <v>8</v>
      </c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>
        <f t="shared" ca="1" si="59"/>
        <v>0.28436009850039945</v>
      </c>
      <c r="CH81" s="11">
        <f t="shared" ca="1" si="60"/>
        <v>63</v>
      </c>
      <c r="CJ81" s="4">
        <v>81</v>
      </c>
      <c r="CK81" s="4">
        <v>8</v>
      </c>
      <c r="CL81" s="4">
        <v>0</v>
      </c>
      <c r="CN81" s="10">
        <f t="shared" ca="1" si="61"/>
        <v>0.57068959154334231</v>
      </c>
      <c r="CO81" s="11">
        <f t="shared" ca="1" si="62"/>
        <v>38</v>
      </c>
      <c r="CQ81" s="4">
        <v>81</v>
      </c>
      <c r="CR81" s="4">
        <v>9</v>
      </c>
      <c r="CS81" s="4">
        <v>9</v>
      </c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>
        <f t="shared" ca="1" si="59"/>
        <v>0.81269661814239302</v>
      </c>
      <c r="CH82" s="11">
        <f t="shared" ca="1" si="60"/>
        <v>20</v>
      </c>
      <c r="CJ82" s="4">
        <v>82</v>
      </c>
      <c r="CK82" s="4">
        <v>8</v>
      </c>
      <c r="CL82" s="4">
        <v>1</v>
      </c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>
        <f t="shared" ca="1" si="59"/>
        <v>0.48126398475820242</v>
      </c>
      <c r="CH83" s="11">
        <f t="shared" ca="1" si="60"/>
        <v>40</v>
      </c>
      <c r="CJ83" s="4">
        <v>83</v>
      </c>
      <c r="CK83" s="4">
        <v>8</v>
      </c>
      <c r="CL83" s="4">
        <v>2</v>
      </c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>
        <f t="shared" ca="1" si="59"/>
        <v>0.45301080275146643</v>
      </c>
      <c r="CH84" s="11">
        <f t="shared" ca="1" si="60"/>
        <v>45</v>
      </c>
      <c r="CJ84" s="4">
        <v>84</v>
      </c>
      <c r="CK84" s="4">
        <v>8</v>
      </c>
      <c r="CL84" s="4">
        <v>3</v>
      </c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>
        <f t="shared" ca="1" si="59"/>
        <v>0.20135639020059282</v>
      </c>
      <c r="CH85" s="11">
        <f t="shared" ca="1" si="60"/>
        <v>76</v>
      </c>
      <c r="CJ85" s="4">
        <v>85</v>
      </c>
      <c r="CK85" s="4">
        <v>8</v>
      </c>
      <c r="CL85" s="4">
        <v>4</v>
      </c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>
        <f t="shared" ca="1" si="59"/>
        <v>0.35418914359141174</v>
      </c>
      <c r="CH86" s="11">
        <f t="shared" ca="1" si="60"/>
        <v>55</v>
      </c>
      <c r="CJ86" s="4">
        <v>86</v>
      </c>
      <c r="CK86" s="4">
        <v>8</v>
      </c>
      <c r="CL86" s="4">
        <v>5</v>
      </c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>
        <f t="shared" ca="1" si="59"/>
        <v>1.5182435007158213E-2</v>
      </c>
      <c r="CH87" s="11">
        <f t="shared" ca="1" si="60"/>
        <v>97</v>
      </c>
      <c r="CJ87" s="4">
        <v>87</v>
      </c>
      <c r="CK87" s="4">
        <v>8</v>
      </c>
      <c r="CL87" s="4">
        <v>6</v>
      </c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>
        <f t="shared" ca="1" si="59"/>
        <v>3.9737398117196343E-2</v>
      </c>
      <c r="CH88" s="11">
        <f t="shared" ca="1" si="60"/>
        <v>92</v>
      </c>
      <c r="CJ88" s="4">
        <v>88</v>
      </c>
      <c r="CK88" s="4">
        <v>8</v>
      </c>
      <c r="CL88" s="4">
        <v>7</v>
      </c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>
        <f t="shared" ca="1" si="59"/>
        <v>0.29963649506189483</v>
      </c>
      <c r="CH89" s="11">
        <f t="shared" ca="1" si="60"/>
        <v>62</v>
      </c>
      <c r="CJ89" s="4">
        <v>89</v>
      </c>
      <c r="CK89" s="4">
        <v>8</v>
      </c>
      <c r="CL89" s="4">
        <v>8</v>
      </c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>
        <f t="shared" ca="1" si="59"/>
        <v>0.24707579243791</v>
      </c>
      <c r="CH90" s="11">
        <f t="shared" ca="1" si="60"/>
        <v>66</v>
      </c>
      <c r="CJ90" s="4">
        <v>90</v>
      </c>
      <c r="CK90" s="4">
        <v>8</v>
      </c>
      <c r="CL90" s="4">
        <v>9</v>
      </c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>
        <f t="shared" ca="1" si="59"/>
        <v>0.39814384215117571</v>
      </c>
      <c r="CH91" s="11">
        <f t="shared" ca="1" si="60"/>
        <v>51</v>
      </c>
      <c r="CJ91" s="4">
        <v>91</v>
      </c>
      <c r="CK91" s="4">
        <v>9</v>
      </c>
      <c r="CL91" s="4">
        <v>0</v>
      </c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>
        <f t="shared" ca="1" si="59"/>
        <v>0.48211294500600577</v>
      </c>
      <c r="CH92" s="11">
        <f t="shared" ca="1" si="60"/>
        <v>39</v>
      </c>
      <c r="CJ92" s="4">
        <v>92</v>
      </c>
      <c r="CK92" s="4">
        <v>9</v>
      </c>
      <c r="CL92" s="4">
        <v>1</v>
      </c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>
        <f t="shared" ca="1" si="59"/>
        <v>0.15974245271317711</v>
      </c>
      <c r="CH93" s="11">
        <f t="shared" ca="1" si="60"/>
        <v>84</v>
      </c>
      <c r="CJ93" s="4">
        <v>93</v>
      </c>
      <c r="CK93" s="4">
        <v>9</v>
      </c>
      <c r="CL93" s="4">
        <v>2</v>
      </c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>
        <f t="shared" ca="1" si="59"/>
        <v>0.47555122412892636</v>
      </c>
      <c r="CH94" s="11">
        <f t="shared" ca="1" si="60"/>
        <v>41</v>
      </c>
      <c r="CJ94" s="4">
        <v>94</v>
      </c>
      <c r="CK94" s="4">
        <v>9</v>
      </c>
      <c r="CL94" s="4">
        <v>3</v>
      </c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>
        <f t="shared" ca="1" si="59"/>
        <v>0.23941498360005631</v>
      </c>
      <c r="CH95" s="11">
        <f t="shared" ca="1" si="60"/>
        <v>67</v>
      </c>
      <c r="CJ95" s="4">
        <v>95</v>
      </c>
      <c r="CK95" s="4">
        <v>9</v>
      </c>
      <c r="CL95" s="4">
        <v>4</v>
      </c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>
        <f t="shared" ca="1" si="59"/>
        <v>0.12343577611239509</v>
      </c>
      <c r="CH96" s="11">
        <f t="shared" ca="1" si="60"/>
        <v>86</v>
      </c>
      <c r="CJ96" s="4">
        <v>96</v>
      </c>
      <c r="CK96" s="4">
        <v>9</v>
      </c>
      <c r="CL96" s="4">
        <v>5</v>
      </c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>
        <f t="shared" ca="1" si="59"/>
        <v>0.17658187926082092</v>
      </c>
      <c r="CH97" s="11">
        <f t="shared" ca="1" si="60"/>
        <v>82</v>
      </c>
      <c r="CJ97" s="4">
        <v>97</v>
      </c>
      <c r="CK97" s="4">
        <v>9</v>
      </c>
      <c r="CL97" s="4">
        <v>6</v>
      </c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>
        <f t="shared" ca="1" si="59"/>
        <v>0.22019599854809924</v>
      </c>
      <c r="CH98" s="11">
        <f t="shared" ca="1" si="60"/>
        <v>72</v>
      </c>
      <c r="CJ98" s="4">
        <v>98</v>
      </c>
      <c r="CK98" s="4">
        <v>9</v>
      </c>
      <c r="CL98" s="4">
        <v>7</v>
      </c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>
        <f t="shared" ca="1" si="59"/>
        <v>0.20189219183847362</v>
      </c>
      <c r="CH99" s="11">
        <f t="shared" ca="1" si="60"/>
        <v>75</v>
      </c>
      <c r="CJ99" s="4">
        <v>99</v>
      </c>
      <c r="CK99" s="4">
        <v>9</v>
      </c>
      <c r="CL99" s="4">
        <v>8</v>
      </c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>
        <f t="shared" ca="1" si="59"/>
        <v>0.89461891362158563</v>
      </c>
      <c r="CH100" s="11">
        <f t="shared" ca="1" si="60"/>
        <v>8</v>
      </c>
      <c r="CJ100" s="4">
        <v>100</v>
      </c>
      <c r="CK100" s="4">
        <v>9</v>
      </c>
      <c r="CL100" s="4">
        <v>9</v>
      </c>
      <c r="CN100" s="10"/>
      <c r="CO100" s="11"/>
      <c r="CQ100" s="4"/>
      <c r="CR100" s="4"/>
      <c r="CS100" s="4"/>
    </row>
    <row r="101" spans="71:97" ht="18.75" x14ac:dyDescent="0.15">
      <c r="CK101" s="4"/>
      <c r="CL101" s="4"/>
      <c r="CR101" s="4"/>
      <c r="CS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  <row r="110" spans="71:97" ht="18.75" x14ac:dyDescent="0.15">
      <c r="CK110" s="4"/>
      <c r="CL110" s="4"/>
    </row>
    <row r="111" spans="71:97" ht="18.75" x14ac:dyDescent="0.15">
      <c r="CK111" s="4"/>
      <c r="CL111" s="4"/>
    </row>
    <row r="112" spans="71:97" ht="18.75" x14ac:dyDescent="0.15">
      <c r="CK112" s="4"/>
      <c r="CL112" s="4"/>
    </row>
    <row r="113" spans="89:90" ht="18.75" x14ac:dyDescent="0.15">
      <c r="CK113" s="4"/>
      <c r="CL113" s="4"/>
    </row>
    <row r="114" spans="89:90" ht="18.75" x14ac:dyDescent="0.15">
      <c r="CK114" s="4"/>
      <c r="CL114" s="4"/>
    </row>
    <row r="115" spans="89:90" ht="18.75" x14ac:dyDescent="0.15">
      <c r="CK115" s="4"/>
      <c r="CL115" s="4"/>
    </row>
    <row r="116" spans="89:90" ht="18.75" x14ac:dyDescent="0.15">
      <c r="CK116" s="4"/>
      <c r="CL116" s="4"/>
    </row>
    <row r="117" spans="89:90" ht="18.75" x14ac:dyDescent="0.15">
      <c r="CK117" s="4"/>
      <c r="CL117" s="4"/>
    </row>
    <row r="118" spans="89:90" ht="18.75" x14ac:dyDescent="0.15">
      <c r="CK118" s="4"/>
      <c r="CL118" s="4"/>
    </row>
    <row r="119" spans="89:90" ht="18.75" x14ac:dyDescent="0.15">
      <c r="CK119" s="4"/>
      <c r="CL119" s="4"/>
    </row>
    <row r="120" spans="89:90" ht="18.75" x14ac:dyDescent="0.15">
      <c r="CK120" s="4"/>
      <c r="CL120" s="4"/>
    </row>
  </sheetData>
  <sheetProtection algorithmName="SHA-512" hashValue="KF999mfeMpVHxcG2OOXq0rLgAVnm910c+UHxh1U2vJhpUFUTR3j1MYEFCjirAdP+wSJfbCyKIUaN5S72IsrBGA==" saltValue="SZ3WMMAKUFvyxtwEcdN08g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5"/>
  <conditionalFormatting sqref="AF15:AF26">
    <cfRule type="expression" dxfId="137" priority="186">
      <formula>$AF15="NO"</formula>
    </cfRule>
  </conditionalFormatting>
  <conditionalFormatting sqref="D9">
    <cfRule type="expression" dxfId="136" priority="183">
      <formula>D9=0</formula>
    </cfRule>
  </conditionalFormatting>
  <conditionalFormatting sqref="N9">
    <cfRule type="expression" dxfId="135" priority="175">
      <formula>N9=0</formula>
    </cfRule>
  </conditionalFormatting>
  <conditionalFormatting sqref="S7">
    <cfRule type="expression" dxfId="134" priority="173">
      <formula>S7=0</formula>
    </cfRule>
  </conditionalFormatting>
  <conditionalFormatting sqref="S8">
    <cfRule type="expression" dxfId="133" priority="172">
      <formula>S8=0</formula>
    </cfRule>
  </conditionalFormatting>
  <conditionalFormatting sqref="D16">
    <cfRule type="expression" dxfId="132" priority="167">
      <formula>D16=0</formula>
    </cfRule>
  </conditionalFormatting>
  <conditionalFormatting sqref="N16">
    <cfRule type="expression" dxfId="131" priority="159">
      <formula>N16=0</formula>
    </cfRule>
  </conditionalFormatting>
  <conditionalFormatting sqref="S14">
    <cfRule type="expression" dxfId="130" priority="157">
      <formula>S14=0</formula>
    </cfRule>
  </conditionalFormatting>
  <conditionalFormatting sqref="S15">
    <cfRule type="expression" dxfId="129" priority="156">
      <formula>S15=0</formula>
    </cfRule>
  </conditionalFormatting>
  <conditionalFormatting sqref="D23">
    <cfRule type="expression" dxfId="128" priority="151">
      <formula>D23=0</formula>
    </cfRule>
  </conditionalFormatting>
  <conditionalFormatting sqref="N23">
    <cfRule type="expression" dxfId="127" priority="143">
      <formula>N23=0</formula>
    </cfRule>
  </conditionalFormatting>
  <conditionalFormatting sqref="S21">
    <cfRule type="expression" dxfId="126" priority="141">
      <formula>S21=0</formula>
    </cfRule>
  </conditionalFormatting>
  <conditionalFormatting sqref="S22">
    <cfRule type="expression" dxfId="125" priority="140">
      <formula>S22=0</formula>
    </cfRule>
  </conditionalFormatting>
  <conditionalFormatting sqref="D30">
    <cfRule type="expression" dxfId="124" priority="135">
      <formula>D30=0</formula>
    </cfRule>
  </conditionalFormatting>
  <conditionalFormatting sqref="N30">
    <cfRule type="expression" dxfId="123" priority="127">
      <formula>N30=0</formula>
    </cfRule>
  </conditionalFormatting>
  <conditionalFormatting sqref="S28">
    <cfRule type="expression" dxfId="122" priority="125">
      <formula>S28=0</formula>
    </cfRule>
  </conditionalFormatting>
  <conditionalFormatting sqref="S29">
    <cfRule type="expression" dxfId="121" priority="124">
      <formula>S29=0</formula>
    </cfRule>
  </conditionalFormatting>
  <conditionalFormatting sqref="D38">
    <cfRule type="expression" dxfId="120" priority="121">
      <formula>D38=0</formula>
    </cfRule>
  </conditionalFormatting>
  <conditionalFormatting sqref="D39">
    <cfRule type="expression" dxfId="119" priority="120">
      <formula>D39=0</formula>
    </cfRule>
  </conditionalFormatting>
  <conditionalFormatting sqref="D40">
    <cfRule type="expression" dxfId="118" priority="119">
      <formula>D40=0</formula>
    </cfRule>
  </conditionalFormatting>
  <conditionalFormatting sqref="C39">
    <cfRule type="expression" dxfId="117" priority="118">
      <formula>C39=""</formula>
    </cfRule>
  </conditionalFormatting>
  <conditionalFormatting sqref="H38:I38">
    <cfRule type="expression" dxfId="116" priority="117">
      <formula>H38=0</formula>
    </cfRule>
  </conditionalFormatting>
  <conditionalFormatting sqref="H39:I39">
    <cfRule type="expression" dxfId="115" priority="116">
      <formula>H39=0</formula>
    </cfRule>
  </conditionalFormatting>
  <conditionalFormatting sqref="G38">
    <cfRule type="expression" dxfId="114" priority="115">
      <formula>AND(G38=0,H38=0)</formula>
    </cfRule>
  </conditionalFormatting>
  <conditionalFormatting sqref="G39">
    <cfRule type="expression" dxfId="113" priority="114">
      <formula>AND(G39=0,H39=0)</formula>
    </cfRule>
  </conditionalFormatting>
  <conditionalFormatting sqref="N38">
    <cfRule type="expression" dxfId="112" priority="113">
      <formula>N38=0</formula>
    </cfRule>
  </conditionalFormatting>
  <conditionalFormatting sqref="N39">
    <cfRule type="expression" dxfId="111" priority="112">
      <formula>N39=0</formula>
    </cfRule>
  </conditionalFormatting>
  <conditionalFormatting sqref="N40">
    <cfRule type="expression" dxfId="110" priority="111">
      <formula>N40=0</formula>
    </cfRule>
  </conditionalFormatting>
  <conditionalFormatting sqref="M39">
    <cfRule type="expression" dxfId="109" priority="110">
      <formula>M39=""</formula>
    </cfRule>
  </conditionalFormatting>
  <conditionalFormatting sqref="R38:S38">
    <cfRule type="expression" dxfId="108" priority="109">
      <formula>R38=0</formula>
    </cfRule>
  </conditionalFormatting>
  <conditionalFormatting sqref="R39:S39">
    <cfRule type="expression" dxfId="107" priority="108">
      <formula>R39=0</formula>
    </cfRule>
  </conditionalFormatting>
  <conditionalFormatting sqref="Q38">
    <cfRule type="expression" dxfId="106" priority="107">
      <formula>AND(Q38=0,R38=0)</formula>
    </cfRule>
  </conditionalFormatting>
  <conditionalFormatting sqref="Q39">
    <cfRule type="expression" dxfId="105" priority="106">
      <formula>AND(Q39=0,R39=0)</formula>
    </cfRule>
  </conditionalFormatting>
  <conditionalFormatting sqref="D45">
    <cfRule type="expression" dxfId="104" priority="105">
      <formula>D45=0</formula>
    </cfRule>
  </conditionalFormatting>
  <conditionalFormatting sqref="D46">
    <cfRule type="expression" dxfId="103" priority="104">
      <formula>D46=0</formula>
    </cfRule>
  </conditionalFormatting>
  <conditionalFormatting sqref="D47">
    <cfRule type="expression" dxfId="102" priority="103">
      <formula>D47=0</formula>
    </cfRule>
  </conditionalFormatting>
  <conditionalFormatting sqref="C46">
    <cfRule type="expression" dxfId="101" priority="102">
      <formula>C46=""</formula>
    </cfRule>
  </conditionalFormatting>
  <conditionalFormatting sqref="H45:I45">
    <cfRule type="expression" dxfId="100" priority="101">
      <formula>H45=0</formula>
    </cfRule>
  </conditionalFormatting>
  <conditionalFormatting sqref="H46:I46">
    <cfRule type="expression" dxfId="99" priority="100">
      <formula>H46=0</formula>
    </cfRule>
  </conditionalFormatting>
  <conditionalFormatting sqref="G45">
    <cfRule type="expression" dxfId="98" priority="99">
      <formula>AND(G45=0,H45=0)</formula>
    </cfRule>
  </conditionalFormatting>
  <conditionalFormatting sqref="G46">
    <cfRule type="expression" dxfId="97" priority="98">
      <formula>AND(G46=0,H46=0)</formula>
    </cfRule>
  </conditionalFormatting>
  <conditionalFormatting sqref="N45">
    <cfRule type="expression" dxfId="96" priority="97">
      <formula>N45=0</formula>
    </cfRule>
  </conditionalFormatting>
  <conditionalFormatting sqref="N46">
    <cfRule type="expression" dxfId="95" priority="96">
      <formula>N46=0</formula>
    </cfRule>
  </conditionalFormatting>
  <conditionalFormatting sqref="N47">
    <cfRule type="expression" dxfId="94" priority="95">
      <formula>N47=0</formula>
    </cfRule>
  </conditionalFormatting>
  <conditionalFormatting sqref="M46">
    <cfRule type="expression" dxfId="93" priority="94">
      <formula>M46=""</formula>
    </cfRule>
  </conditionalFormatting>
  <conditionalFormatting sqref="R45:S45">
    <cfRule type="expression" dxfId="92" priority="93">
      <formula>R45=0</formula>
    </cfRule>
  </conditionalFormatting>
  <conditionalFormatting sqref="R46:S46">
    <cfRule type="expression" dxfId="91" priority="92">
      <formula>R46=0</formula>
    </cfRule>
  </conditionalFormatting>
  <conditionalFormatting sqref="Q45">
    <cfRule type="expression" dxfId="90" priority="91">
      <formula>AND(Q45=0,R45=0)</formula>
    </cfRule>
  </conditionalFormatting>
  <conditionalFormatting sqref="Q46">
    <cfRule type="expression" dxfId="89" priority="90">
      <formula>AND(Q46=0,R46=0)</formula>
    </cfRule>
  </conditionalFormatting>
  <conditionalFormatting sqref="D52">
    <cfRule type="expression" dxfId="88" priority="89">
      <formula>D52=0</formula>
    </cfRule>
  </conditionalFormatting>
  <conditionalFormatting sqref="D53">
    <cfRule type="expression" dxfId="87" priority="88">
      <formula>D53=0</formula>
    </cfRule>
  </conditionalFormatting>
  <conditionalFormatting sqref="D54">
    <cfRule type="expression" dxfId="86" priority="87">
      <formula>D54=0</formula>
    </cfRule>
  </conditionalFormatting>
  <conditionalFormatting sqref="C53">
    <cfRule type="expression" dxfId="85" priority="86">
      <formula>C53=""</formula>
    </cfRule>
  </conditionalFormatting>
  <conditionalFormatting sqref="H52:I52">
    <cfRule type="expression" dxfId="84" priority="85">
      <formula>H52=0</formula>
    </cfRule>
  </conditionalFormatting>
  <conditionalFormatting sqref="H53:I53">
    <cfRule type="expression" dxfId="83" priority="84">
      <formula>H53=0</formula>
    </cfRule>
  </conditionalFormatting>
  <conditionalFormatting sqref="G52">
    <cfRule type="expression" dxfId="82" priority="83">
      <formula>AND(G52=0,H52=0)</formula>
    </cfRule>
  </conditionalFormatting>
  <conditionalFormatting sqref="G53">
    <cfRule type="expression" dxfId="81" priority="82">
      <formula>AND(G53=0,H53=0)</formula>
    </cfRule>
  </conditionalFormatting>
  <conditionalFormatting sqref="N52">
    <cfRule type="expression" dxfId="80" priority="81">
      <formula>N52=0</formula>
    </cfRule>
  </conditionalFormatting>
  <conditionalFormatting sqref="N53">
    <cfRule type="expression" dxfId="79" priority="80">
      <formula>N53=0</formula>
    </cfRule>
  </conditionalFormatting>
  <conditionalFormatting sqref="N54">
    <cfRule type="expression" dxfId="78" priority="79">
      <formula>N54=0</formula>
    </cfRule>
  </conditionalFormatting>
  <conditionalFormatting sqref="M53">
    <cfRule type="expression" dxfId="77" priority="78">
      <formula>M53=""</formula>
    </cfRule>
  </conditionalFormatting>
  <conditionalFormatting sqref="R52:S52">
    <cfRule type="expression" dxfId="76" priority="77">
      <formula>R52=0</formula>
    </cfRule>
  </conditionalFormatting>
  <conditionalFormatting sqref="R53:S53">
    <cfRule type="expression" dxfId="75" priority="76">
      <formula>R53=0</formula>
    </cfRule>
  </conditionalFormatting>
  <conditionalFormatting sqref="Q52">
    <cfRule type="expression" dxfId="74" priority="75">
      <formula>AND(Q52=0,R52=0)</formula>
    </cfRule>
  </conditionalFormatting>
  <conditionalFormatting sqref="Q53">
    <cfRule type="expression" dxfId="73" priority="74">
      <formula>AND(Q53=0,R53=0)</formula>
    </cfRule>
  </conditionalFormatting>
  <conditionalFormatting sqref="D59">
    <cfRule type="expression" dxfId="72" priority="73">
      <formula>D59=0</formula>
    </cfRule>
  </conditionalFormatting>
  <conditionalFormatting sqref="D60">
    <cfRule type="expression" dxfId="71" priority="72">
      <formula>D60=0</formula>
    </cfRule>
  </conditionalFormatting>
  <conditionalFormatting sqref="D61">
    <cfRule type="expression" dxfId="70" priority="71">
      <formula>D61=0</formula>
    </cfRule>
  </conditionalFormatting>
  <conditionalFormatting sqref="C60">
    <cfRule type="expression" dxfId="69" priority="70">
      <formula>C60=""</formula>
    </cfRule>
  </conditionalFormatting>
  <conditionalFormatting sqref="H59:I59">
    <cfRule type="expression" dxfId="68" priority="69">
      <formula>H59=0</formula>
    </cfRule>
  </conditionalFormatting>
  <conditionalFormatting sqref="H60:I60">
    <cfRule type="expression" dxfId="67" priority="68">
      <formula>H60=0</formula>
    </cfRule>
  </conditionalFormatting>
  <conditionalFormatting sqref="G59">
    <cfRule type="expression" dxfId="66" priority="67">
      <formula>AND(G59=0,H59=0)</formula>
    </cfRule>
  </conditionalFormatting>
  <conditionalFormatting sqref="G60">
    <cfRule type="expression" dxfId="65" priority="66">
      <formula>AND(G60=0,H60=0)</formula>
    </cfRule>
  </conditionalFormatting>
  <conditionalFormatting sqref="N59">
    <cfRule type="expression" dxfId="64" priority="65">
      <formula>N59=0</formula>
    </cfRule>
  </conditionalFormatting>
  <conditionalFormatting sqref="N60">
    <cfRule type="expression" dxfId="63" priority="64">
      <formula>N60=0</formula>
    </cfRule>
  </conditionalFormatting>
  <conditionalFormatting sqref="N61">
    <cfRule type="expression" dxfId="62" priority="63">
      <formula>N61=0</formula>
    </cfRule>
  </conditionalFormatting>
  <conditionalFormatting sqref="M60">
    <cfRule type="expression" dxfId="61" priority="62">
      <formula>M60=""</formula>
    </cfRule>
  </conditionalFormatting>
  <conditionalFormatting sqref="R59:S59">
    <cfRule type="expression" dxfId="60" priority="61">
      <formula>R59=0</formula>
    </cfRule>
  </conditionalFormatting>
  <conditionalFormatting sqref="R60:S60">
    <cfRule type="expression" dxfId="59" priority="60">
      <formula>R60=0</formula>
    </cfRule>
  </conditionalFormatting>
  <conditionalFormatting sqref="Q59">
    <cfRule type="expression" dxfId="58" priority="59">
      <formula>AND(Q59=0,R59=0)</formula>
    </cfRule>
  </conditionalFormatting>
  <conditionalFormatting sqref="Q60">
    <cfRule type="expression" dxfId="57" priority="58">
      <formula>AND(Q60=0,R60=0)</formula>
    </cfRule>
  </conditionalFormatting>
  <conditionalFormatting sqref="AC1:AC12">
    <cfRule type="cellIs" dxfId="56" priority="57" operator="lessThan">
      <formula>0</formula>
    </cfRule>
  </conditionalFormatting>
  <conditionalFormatting sqref="D7">
    <cfRule type="expression" dxfId="55" priority="56">
      <formula>D7=0</formula>
    </cfRule>
  </conditionalFormatting>
  <conditionalFormatting sqref="D8">
    <cfRule type="expression" dxfId="54" priority="55">
      <formula>D8=0</formula>
    </cfRule>
  </conditionalFormatting>
  <conditionalFormatting sqref="C8">
    <cfRule type="expression" dxfId="53" priority="54">
      <formula>C8=""</formula>
    </cfRule>
  </conditionalFormatting>
  <conditionalFormatting sqref="H7:I7">
    <cfRule type="expression" dxfId="52" priority="53">
      <formula>H7=0</formula>
    </cfRule>
  </conditionalFormatting>
  <conditionalFormatting sqref="H8:I8">
    <cfRule type="expression" dxfId="51" priority="52">
      <formula>H8=0</formula>
    </cfRule>
  </conditionalFormatting>
  <conditionalFormatting sqref="G7">
    <cfRule type="expression" dxfId="50" priority="51">
      <formula>AND(G7=0,H7=0)</formula>
    </cfRule>
  </conditionalFormatting>
  <conditionalFormatting sqref="G8">
    <cfRule type="expression" dxfId="49" priority="50">
      <formula>AND(G8=0,H8=0)</formula>
    </cfRule>
  </conditionalFormatting>
  <conditionalFormatting sqref="N7">
    <cfRule type="expression" dxfId="48" priority="49">
      <formula>N7=0</formula>
    </cfRule>
  </conditionalFormatting>
  <conditionalFormatting sqref="N8">
    <cfRule type="expression" dxfId="47" priority="48">
      <formula>N8=0</formula>
    </cfRule>
  </conditionalFormatting>
  <conditionalFormatting sqref="M8">
    <cfRule type="expression" dxfId="46" priority="47">
      <formula>M8=""</formula>
    </cfRule>
  </conditionalFormatting>
  <conditionalFormatting sqref="R7">
    <cfRule type="expression" dxfId="45" priority="46">
      <formula>R7=0</formula>
    </cfRule>
  </conditionalFormatting>
  <conditionalFormatting sqref="R8">
    <cfRule type="expression" dxfId="44" priority="45">
      <formula>R8=0</formula>
    </cfRule>
  </conditionalFormatting>
  <conditionalFormatting sqref="Q7">
    <cfRule type="expression" dxfId="43" priority="44">
      <formula>AND(Q7=0,R7=0)</formula>
    </cfRule>
  </conditionalFormatting>
  <conditionalFormatting sqref="Q8">
    <cfRule type="expression" dxfId="42" priority="43">
      <formula>AND(Q8=0,R8=0)</formula>
    </cfRule>
  </conditionalFormatting>
  <conditionalFormatting sqref="D14">
    <cfRule type="expression" dxfId="41" priority="42">
      <formula>D14=0</formula>
    </cfRule>
  </conditionalFormatting>
  <conditionalFormatting sqref="D15">
    <cfRule type="expression" dxfId="40" priority="41">
      <formula>D15=0</formula>
    </cfRule>
  </conditionalFormatting>
  <conditionalFormatting sqref="C15">
    <cfRule type="expression" dxfId="39" priority="40">
      <formula>C15=""</formula>
    </cfRule>
  </conditionalFormatting>
  <conditionalFormatting sqref="H14:I14">
    <cfRule type="expression" dxfId="38" priority="39">
      <formula>H14=0</formula>
    </cfRule>
  </conditionalFormatting>
  <conditionalFormatting sqref="H15:I15">
    <cfRule type="expression" dxfId="37" priority="38">
      <formula>H15=0</formula>
    </cfRule>
  </conditionalFormatting>
  <conditionalFormatting sqref="G14">
    <cfRule type="expression" dxfId="36" priority="37">
      <formula>AND(G14=0,H14=0)</formula>
    </cfRule>
  </conditionalFormatting>
  <conditionalFormatting sqref="G15">
    <cfRule type="expression" dxfId="35" priority="36">
      <formula>AND(G15=0,H15=0)</formula>
    </cfRule>
  </conditionalFormatting>
  <conditionalFormatting sqref="N14">
    <cfRule type="expression" dxfId="34" priority="35">
      <formula>N14=0</formula>
    </cfRule>
  </conditionalFormatting>
  <conditionalFormatting sqref="N15">
    <cfRule type="expression" dxfId="33" priority="34">
      <formula>N15=0</formula>
    </cfRule>
  </conditionalFormatting>
  <conditionalFormatting sqref="M15">
    <cfRule type="expression" dxfId="32" priority="33">
      <formula>M15=""</formula>
    </cfRule>
  </conditionalFormatting>
  <conditionalFormatting sqref="R14">
    <cfRule type="expression" dxfId="31" priority="32">
      <formula>R14=0</formula>
    </cfRule>
  </conditionalFormatting>
  <conditionalFormatting sqref="R15">
    <cfRule type="expression" dxfId="30" priority="31">
      <formula>R15=0</formula>
    </cfRule>
  </conditionalFormatting>
  <conditionalFormatting sqref="Q14">
    <cfRule type="expression" dxfId="29" priority="30">
      <formula>AND(Q14=0,R14=0)</formula>
    </cfRule>
  </conditionalFormatting>
  <conditionalFormatting sqref="Q15">
    <cfRule type="expression" dxfId="28" priority="29">
      <formula>AND(Q15=0,R15=0)</formula>
    </cfRule>
  </conditionalFormatting>
  <conditionalFormatting sqref="D21">
    <cfRule type="expression" dxfId="27" priority="28">
      <formula>D21=0</formula>
    </cfRule>
  </conditionalFormatting>
  <conditionalFormatting sqref="D22">
    <cfRule type="expression" dxfId="26" priority="27">
      <formula>D22=0</formula>
    </cfRule>
  </conditionalFormatting>
  <conditionalFormatting sqref="C22">
    <cfRule type="expression" dxfId="25" priority="26">
      <formula>C22=""</formula>
    </cfRule>
  </conditionalFormatting>
  <conditionalFormatting sqref="H21:I21">
    <cfRule type="expression" dxfId="24" priority="25">
      <formula>H21=0</formula>
    </cfRule>
  </conditionalFormatting>
  <conditionalFormatting sqref="H22:I22">
    <cfRule type="expression" dxfId="23" priority="24">
      <formula>H22=0</formula>
    </cfRule>
  </conditionalFormatting>
  <conditionalFormatting sqref="G21">
    <cfRule type="expression" dxfId="22" priority="23">
      <formula>AND(G21=0,H21=0)</formula>
    </cfRule>
  </conditionalFormatting>
  <conditionalFormatting sqref="G22">
    <cfRule type="expression" dxfId="21" priority="22">
      <formula>AND(G22=0,H22=0)</formula>
    </cfRule>
  </conditionalFormatting>
  <conditionalFormatting sqref="N21">
    <cfRule type="expression" dxfId="20" priority="21">
      <formula>N21=0</formula>
    </cfRule>
  </conditionalFormatting>
  <conditionalFormatting sqref="N22">
    <cfRule type="expression" dxfId="19" priority="20">
      <formula>N22=0</formula>
    </cfRule>
  </conditionalFormatting>
  <conditionalFormatting sqref="M22">
    <cfRule type="expression" dxfId="18" priority="19">
      <formula>M22=""</formula>
    </cfRule>
  </conditionalFormatting>
  <conditionalFormatting sqref="R21">
    <cfRule type="expression" dxfId="17" priority="18">
      <formula>R21=0</formula>
    </cfRule>
  </conditionalFormatting>
  <conditionalFormatting sqref="R22">
    <cfRule type="expression" dxfId="16" priority="17">
      <formula>R22=0</formula>
    </cfRule>
  </conditionalFormatting>
  <conditionalFormatting sqref="Q21">
    <cfRule type="expression" dxfId="15" priority="16">
      <formula>AND(Q21=0,R21=0)</formula>
    </cfRule>
  </conditionalFormatting>
  <conditionalFormatting sqref="Q22">
    <cfRule type="expression" dxfId="14" priority="15">
      <formula>AND(Q22=0,R22=0)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C29">
    <cfRule type="expression" dxfId="11" priority="12">
      <formula>C29=""</formula>
    </cfRule>
  </conditionalFormatting>
  <conditionalFormatting sqref="H28:I28">
    <cfRule type="expression" dxfId="10" priority="11">
      <formula>H28=0</formula>
    </cfRule>
  </conditionalFormatting>
  <conditionalFormatting sqref="H29:I29">
    <cfRule type="expression" dxfId="9" priority="10">
      <formula>H29=0</formula>
    </cfRule>
  </conditionalFormatting>
  <conditionalFormatting sqref="G28">
    <cfRule type="expression" dxfId="8" priority="9">
      <formula>AND(G28=0,H28=0)</formula>
    </cfRule>
  </conditionalFormatting>
  <conditionalFormatting sqref="G29">
    <cfRule type="expression" dxfId="7" priority="8">
      <formula>AND(G29=0,H29=0)</formula>
    </cfRule>
  </conditionalFormatting>
  <conditionalFormatting sqref="N28">
    <cfRule type="expression" dxfId="6" priority="7">
      <formula>N28=0</formula>
    </cfRule>
  </conditionalFormatting>
  <conditionalFormatting sqref="N29">
    <cfRule type="expression" dxfId="5" priority="6">
      <formula>N29=0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④(1.11)－(0.11)ミックス</vt:lpstr>
      <vt:lpstr>NO</vt:lpstr>
      <vt:lpstr>OKA</vt:lpstr>
      <vt:lpstr>OKB</vt:lpstr>
      <vt:lpstr>ONA</vt:lpstr>
      <vt:lpstr>'④(1.11)－(0.11)ミックス'!Print_Area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2024-03-30T15:48:41Z</dcterms:modified>
</cp:coreProperties>
</file>